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c\Documents\PingTour2024\Đăng Ký\24 AE Cây Khế\"/>
    </mc:Choice>
  </mc:AlternateContent>
  <xr:revisionPtr revIDLastSave="0" documentId="13_ncr:1_{8F7CEDD9-E92D-422F-94EE-7F8526B7C80D}" xr6:coauthVersionLast="47" xr6:coauthVersionMax="47" xr10:uidLastSave="{00000000-0000-0000-0000-000000000000}"/>
  <bookViews>
    <workbookView xWindow="-108" yWindow="-108" windowWidth="23256" windowHeight="12456" xr2:uid="{7BFD3D91-3290-4EAB-88AA-71EE70F4A07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0" i="1" l="1"/>
  <c r="K20" i="1"/>
  <c r="N20" i="1" s="1"/>
  <c r="L19" i="1"/>
  <c r="K19" i="1"/>
  <c r="N19" i="1" s="1"/>
  <c r="L18" i="1"/>
  <c r="K18" i="1"/>
  <c r="N18" i="1" s="1"/>
  <c r="L17" i="1"/>
  <c r="K17" i="1"/>
  <c r="N17" i="1" s="1"/>
  <c r="L16" i="1"/>
  <c r="K16" i="1"/>
  <c r="N16" i="1" s="1"/>
  <c r="L15" i="1"/>
  <c r="K15" i="1"/>
  <c r="N15" i="1" s="1"/>
  <c r="L14" i="1"/>
  <c r="K14" i="1"/>
  <c r="N14" i="1" s="1"/>
  <c r="L13" i="1"/>
  <c r="K13" i="1"/>
  <c r="N13" i="1" s="1"/>
  <c r="L12" i="1"/>
  <c r="K12" i="1"/>
  <c r="N12" i="1" s="1"/>
  <c r="M21" i="1"/>
  <c r="K11" i="1" l="1"/>
  <c r="L11" i="1"/>
  <c r="L21" i="1" l="1"/>
  <c r="K21" i="1"/>
  <c r="N11" i="1"/>
  <c r="N21" i="1" s="1"/>
  <c r="H21" i="1" l="1"/>
  <c r="H23" i="1" s="1"/>
</calcChain>
</file>

<file path=xl/sharedStrings.xml><?xml version="1.0" encoding="utf-8"?>
<sst xmlns="http://schemas.openxmlformats.org/spreadsheetml/2006/main" count="68" uniqueCount="49">
  <si>
    <t>STT</t>
  </si>
  <si>
    <t>Họ tên</t>
  </si>
  <si>
    <t>Năm sinh</t>
  </si>
  <si>
    <t>Ảnh chân dung</t>
  </si>
  <si>
    <t>Hạng</t>
  </si>
  <si>
    <t>và Điểm</t>
  </si>
  <si>
    <t>Giảm cho</t>
  </si>
  <si>
    <t>File Ảnh</t>
  </si>
  <si>
    <t>Phí tham gia</t>
  </si>
  <si>
    <t>VĐv theo Hạng</t>
  </si>
  <si>
    <t>Vđv</t>
  </si>
  <si>
    <t>T3</t>
  </si>
  <si>
    <t>T2</t>
  </si>
  <si>
    <t>Là Vđv</t>
  </si>
  <si>
    <r>
      <rPr>
        <b/>
        <sz val="11"/>
        <color theme="1"/>
        <rFont val="Calibri"/>
        <family val="2"/>
        <scheme val="minor"/>
      </rPr>
      <t>Cũ</t>
    </r>
    <r>
      <rPr>
        <sz val="11"/>
        <color theme="1"/>
        <rFont val="Calibri"/>
        <family val="2"/>
        <scheme val="minor"/>
      </rPr>
      <t xml:space="preserve">/or </t>
    </r>
    <r>
      <rPr>
        <b/>
        <sz val="11"/>
        <color theme="1"/>
        <rFont val="Calibri"/>
        <family val="2"/>
        <scheme val="minor"/>
      </rPr>
      <t>Mới</t>
    </r>
  </si>
  <si>
    <t>Facebook:</t>
  </si>
  <si>
    <r>
      <t xml:space="preserve">Kinh phí </t>
    </r>
    <r>
      <rPr>
        <sz val="11"/>
        <color theme="1"/>
        <rFont val="Calibri"/>
        <family val="2"/>
        <scheme val="minor"/>
      </rPr>
      <t>(chưa Cọc hạng)</t>
    </r>
    <r>
      <rPr>
        <b/>
        <sz val="11"/>
        <color theme="1"/>
        <rFont val="Calibri"/>
        <family val="2"/>
        <scheme val="minor"/>
      </rPr>
      <t>:</t>
    </r>
  </si>
  <si>
    <t>T5</t>
  </si>
  <si>
    <t>ĐĂNG KÝ ĐỘI THAM GIA PINGTOUR</t>
  </si>
  <si>
    <t>Tên đội đăng ký thi đấu:</t>
  </si>
  <si>
    <t>T6</t>
  </si>
  <si>
    <t>Chúng tôi xin đăng ký Danh sách các VĐV của đội tham gia giải cụ thể như sau:</t>
  </si>
  <si>
    <t>Mức</t>
  </si>
  <si>
    <t xml:space="preserve">  Hạng</t>
  </si>
  <si>
    <t xml:space="preserve">   T4=T7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</si>
  <si>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</t>
    </r>
  </si>
  <si>
    <t>Tuổi (nếucó)</t>
  </si>
  <si>
    <r>
      <t>Đội phó:</t>
    </r>
    <r>
      <rPr>
        <sz val="13"/>
        <color theme="1"/>
        <rFont val="Times New Roman"/>
        <family val="1"/>
      </rPr>
      <t xml:space="preserve"> </t>
    </r>
  </si>
  <si>
    <t>Địa chỉ:</t>
  </si>
  <si>
    <t>Đội trưởng:</t>
  </si>
  <si>
    <t>AE Cây Khế</t>
  </si>
  <si>
    <t>Trung tâm VHTT Q.Hoàng Mai, Số 5 Linh Đường, Hoàng Liệt</t>
  </si>
  <si>
    <t>Phan Khắc Trung</t>
  </si>
  <si>
    <r>
      <rPr>
        <b/>
        <sz val="13"/>
        <color theme="1"/>
        <rFont val="Times New Roman"/>
        <family val="1"/>
      </rPr>
      <t>Đt.</t>
    </r>
    <r>
      <rPr>
        <sz val="13"/>
        <color theme="1"/>
        <rFont val="Times New Roman"/>
        <family val="1"/>
      </rPr>
      <t xml:space="preserve"> 098.277.6696</t>
    </r>
  </si>
  <si>
    <t>Trung Phan</t>
  </si>
  <si>
    <t>Trần Tùng Dương</t>
  </si>
  <si>
    <t>Đinh Trung Hiếu</t>
  </si>
  <si>
    <t>T4</t>
  </si>
  <si>
    <t>Đỗ Đức Khuê</t>
  </si>
  <si>
    <t>Nguyễn Ngọc Sơn</t>
  </si>
  <si>
    <t>Nguyễn Hải Tuyên</t>
  </si>
  <si>
    <t>Nguyễn Đình Trung</t>
  </si>
  <si>
    <t>Hoàng Thị Phương</t>
  </si>
  <si>
    <t>Phạm Văn Hiệp</t>
  </si>
  <si>
    <t>Lưu Thanh Tùng</t>
  </si>
  <si>
    <t>Cọc</t>
  </si>
  <si>
    <t>Ts</t>
  </si>
  <si>
    <t>Vđv cũ</t>
  </si>
  <si>
    <t>Vđv mới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</si>
</sst>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rgb="FF333399"/>
      <name val="Calibri"/>
      <family val="2"/>
      <scheme val="minor"/>
    </font>
    <font>
      <b/>
      <sz val="11"/>
      <color rgb="FF333399"/>
      <name val="Calibri"/>
      <family val="2"/>
      <scheme val="minor"/>
    </font>
    <font>
      <sz val="11"/>
      <color rgb="FF333399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5"/>
      <color rgb="FFC00000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FFF6DD"/>
        <bgColor indexed="64"/>
      </patternFill>
    </fill>
    <fill>
      <patternFill patternType="solid">
        <fgColor rgb="FFFFF9E7"/>
        <bgColor indexed="64"/>
      </patternFill>
    </fill>
    <fill>
      <patternFill patternType="solid">
        <fgColor rgb="FFFFEBFF"/>
        <bgColor indexed="64"/>
      </patternFill>
    </fill>
    <fill>
      <patternFill patternType="solid">
        <fgColor rgb="FFFFFAEB"/>
        <bgColor indexed="64"/>
      </patternFill>
    </fill>
    <fill>
      <patternFill patternType="solid">
        <fgColor rgb="FFEFF9FF"/>
        <bgColor indexed="64"/>
      </patternFill>
    </fill>
  </fills>
  <borders count="2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auto="1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Protection="1">
      <protection locked="0"/>
    </xf>
    <xf numFmtId="0" fontId="3" fillId="0" borderId="0" xfId="0" applyFont="1" applyAlignment="1" applyProtection="1">
      <alignment vertical="center"/>
      <protection locked="0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5" fillId="0" borderId="2" xfId="0" applyFont="1" applyBorder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 wrapText="1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center" vertical="center" wrapText="1"/>
      <protection locked="0"/>
    </xf>
    <xf numFmtId="3" fontId="1" fillId="3" borderId="0" xfId="0" applyNumberFormat="1" applyFont="1" applyFill="1" applyAlignment="1">
      <alignment horizontal="center"/>
    </xf>
    <xf numFmtId="3" fontId="0" fillId="2" borderId="2" xfId="0" applyNumberFormat="1" applyFill="1" applyBorder="1" applyAlignment="1" applyProtection="1">
      <alignment horizontal="center" vertical="center" wrapText="1"/>
      <protection hidden="1"/>
    </xf>
    <xf numFmtId="3" fontId="0" fillId="2" borderId="1" xfId="0" applyNumberFormat="1" applyFill="1" applyBorder="1" applyAlignment="1" applyProtection="1">
      <alignment horizontal="center" vertical="center"/>
      <protection hidden="1"/>
    </xf>
    <xf numFmtId="3" fontId="0" fillId="2" borderId="1" xfId="0" applyNumberFormat="1" applyFill="1" applyBorder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3" fontId="0" fillId="0" borderId="0" xfId="0" applyNumberFormat="1" applyAlignment="1" applyProtection="1">
      <alignment horizontal="left"/>
      <protection locked="0"/>
    </xf>
    <xf numFmtId="0" fontId="9" fillId="0" borderId="0" xfId="0" applyFont="1" applyProtection="1">
      <protection locked="0"/>
    </xf>
    <xf numFmtId="0" fontId="1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horizontal="right" vertical="center"/>
      <protection locked="0"/>
    </xf>
    <xf numFmtId="0" fontId="11" fillId="0" borderId="0" xfId="0" applyFont="1" applyAlignment="1" applyProtection="1">
      <alignment horizontal="left" vertical="center"/>
      <protection locked="0"/>
    </xf>
    <xf numFmtId="0" fontId="6" fillId="5" borderId="7" xfId="0" applyFont="1" applyFill="1" applyBorder="1" applyAlignment="1" applyProtection="1">
      <alignment horizontal="center"/>
      <protection hidden="1"/>
    </xf>
    <xf numFmtId="0" fontId="6" fillId="0" borderId="7" xfId="0" applyFont="1" applyBorder="1" applyAlignment="1" applyProtection="1">
      <alignment horizontal="center"/>
      <protection locked="0"/>
    </xf>
    <xf numFmtId="0" fontId="7" fillId="5" borderId="7" xfId="0" applyFont="1" applyFill="1" applyBorder="1" applyAlignment="1" applyProtection="1">
      <alignment horizontal="center" vertical="center"/>
      <protection hidden="1"/>
    </xf>
    <xf numFmtId="3" fontId="8" fillId="0" borderId="7" xfId="0" applyNumberFormat="1" applyFont="1" applyBorder="1" applyAlignment="1" applyProtection="1">
      <alignment horizontal="center" vertical="center"/>
      <protection locked="0"/>
    </xf>
    <xf numFmtId="0" fontId="7" fillId="5" borderId="7" xfId="0" applyFont="1" applyFill="1" applyBorder="1" applyAlignment="1" applyProtection="1">
      <alignment horizontal="center"/>
      <protection hidden="1"/>
    </xf>
    <xf numFmtId="3" fontId="8" fillId="0" borderId="7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/>
      <protection locked="0"/>
    </xf>
    <xf numFmtId="0" fontId="3" fillId="0" borderId="16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left" vertical="center"/>
      <protection locked="0"/>
    </xf>
    <xf numFmtId="0" fontId="2" fillId="0" borderId="14" xfId="0" applyFont="1" applyBorder="1" applyAlignment="1" applyProtection="1">
      <alignment horizontal="left" vertical="center"/>
      <protection locked="0"/>
    </xf>
    <xf numFmtId="0" fontId="2" fillId="0" borderId="16" xfId="0" applyFont="1" applyBorder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left" vertical="center"/>
      <protection locked="0"/>
    </xf>
    <xf numFmtId="0" fontId="3" fillId="6" borderId="15" xfId="0" applyFont="1" applyFill="1" applyBorder="1" applyAlignment="1" applyProtection="1">
      <alignment horizontal="left" vertical="center"/>
      <protection locked="0"/>
    </xf>
    <xf numFmtId="0" fontId="3" fillId="6" borderId="16" xfId="0" applyFont="1" applyFill="1" applyBorder="1" applyAlignment="1" applyProtection="1">
      <alignment horizontal="left" vertical="center"/>
      <protection locked="0"/>
    </xf>
    <xf numFmtId="0" fontId="3" fillId="6" borderId="14" xfId="0" applyFont="1" applyFill="1" applyBorder="1" applyAlignment="1" applyProtection="1">
      <alignment horizontal="center" vertical="center"/>
      <protection locked="0"/>
    </xf>
    <xf numFmtId="0" fontId="3" fillId="6" borderId="15" xfId="0" applyFont="1" applyFill="1" applyBorder="1" applyAlignment="1" applyProtection="1">
      <alignment horizontal="center" vertical="center"/>
      <protection locked="0"/>
    </xf>
    <xf numFmtId="0" fontId="3" fillId="6" borderId="16" xfId="0" applyFont="1" applyFill="1" applyBorder="1" applyAlignment="1" applyProtection="1">
      <alignment horizontal="center" vertical="center"/>
      <protection locked="0"/>
    </xf>
    <xf numFmtId="0" fontId="3" fillId="6" borderId="17" xfId="0" applyFont="1" applyFill="1" applyBorder="1" applyAlignment="1" applyProtection="1">
      <alignment horizontal="center" vertical="center"/>
      <protection locked="0"/>
    </xf>
    <xf numFmtId="0" fontId="3" fillId="6" borderId="18" xfId="0" applyFont="1" applyFill="1" applyBorder="1" applyAlignment="1" applyProtection="1">
      <alignment horizontal="center" vertical="center"/>
      <protection locked="0"/>
    </xf>
    <xf numFmtId="3" fontId="0" fillId="2" borderId="10" xfId="0" applyNumberFormat="1" applyFill="1" applyBorder="1" applyAlignment="1" applyProtection="1">
      <alignment horizontal="center" vertical="center"/>
      <protection hidden="1"/>
    </xf>
    <xf numFmtId="3" fontId="0" fillId="2" borderId="11" xfId="0" applyNumberFormat="1" applyFill="1" applyBorder="1" applyAlignment="1" applyProtection="1">
      <alignment horizontal="center" vertical="center"/>
      <protection hidden="1"/>
    </xf>
    <xf numFmtId="0" fontId="4" fillId="0" borderId="10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3" fontId="1" fillId="3" borderId="6" xfId="0" applyNumberFormat="1" applyFont="1" applyFill="1" applyBorder="1" applyAlignment="1">
      <alignment horizontal="center"/>
    </xf>
    <xf numFmtId="0" fontId="5" fillId="0" borderId="2" xfId="0" applyFont="1" applyBorder="1" applyAlignment="1" applyProtection="1">
      <alignment horizontal="center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3" fontId="1" fillId="4" borderId="6" xfId="0" applyNumberFormat="1" applyFont="1" applyFill="1" applyBorder="1" applyAlignment="1">
      <alignment horizontal="center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4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3" fillId="0" borderId="10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0" fontId="3" fillId="0" borderId="11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horizontal="center"/>
      <protection locked="0"/>
    </xf>
    <xf numFmtId="0" fontId="5" fillId="0" borderId="4" xfId="0" applyFont="1" applyBorder="1" applyAlignment="1" applyProtection="1">
      <alignment horizontal="center"/>
      <protection locked="0"/>
    </xf>
    <xf numFmtId="3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6" xfId="0" applyFont="1" applyBorder="1" applyAlignment="1" applyProtection="1">
      <alignment horizontal="center" vertical="center" wrapText="1"/>
      <protection locked="0"/>
    </xf>
    <xf numFmtId="0" fontId="5" fillId="0" borderId="9" xfId="0" applyFont="1" applyBorder="1" applyAlignment="1" applyProtection="1">
      <alignment horizontal="center" vertical="center" wrapText="1"/>
      <protection locked="0"/>
    </xf>
    <xf numFmtId="0" fontId="5" fillId="0" borderId="12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4" fillId="0" borderId="13" xfId="0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9FF"/>
      <color rgb="FFDDF2FF"/>
      <color rgb="FFFFFAEB"/>
      <color rgb="FFFFFDF7"/>
      <color rgb="FF333399"/>
      <color rgb="FF000066"/>
      <color rgb="FF0000CC"/>
      <color rgb="FFFFF9E7"/>
      <color rgb="FFFFF6DD"/>
      <color rgb="FFFFE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129540</xdr:colOff>
      <xdr:row>10</xdr:row>
      <xdr:rowOff>22860</xdr:rowOff>
    </xdr:from>
    <xdr:to>
      <xdr:col>6</xdr:col>
      <xdr:colOff>1293876</xdr:colOff>
      <xdr:row>10</xdr:row>
      <xdr:rowOff>1394460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0E5974-4112-3931-35D1-FD9E400431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13660" y="2011680"/>
          <a:ext cx="1164336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144780</xdr:colOff>
      <xdr:row>11</xdr:row>
      <xdr:rowOff>22860</xdr:rowOff>
    </xdr:from>
    <xdr:to>
      <xdr:col>6</xdr:col>
      <xdr:colOff>1287780</xdr:colOff>
      <xdr:row>11</xdr:row>
      <xdr:rowOff>1394460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346541C-2423-F403-976E-0D1A7A6613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628900" y="3429000"/>
          <a:ext cx="114300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121920</xdr:colOff>
      <xdr:row>12</xdr:row>
      <xdr:rowOff>22860</xdr:rowOff>
    </xdr:from>
    <xdr:to>
      <xdr:col>6</xdr:col>
      <xdr:colOff>1297577</xdr:colOff>
      <xdr:row>12</xdr:row>
      <xdr:rowOff>1394460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33E01C7-2538-08C5-F5E4-AA2BD37DF5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606040" y="4846320"/>
          <a:ext cx="1175657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106680</xdr:colOff>
      <xdr:row>13</xdr:row>
      <xdr:rowOff>22860</xdr:rowOff>
    </xdr:from>
    <xdr:to>
      <xdr:col>6</xdr:col>
      <xdr:colOff>1313688</xdr:colOff>
      <xdr:row>13</xdr:row>
      <xdr:rowOff>1394460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D350E7D7-2236-59A2-4111-78AE1680E1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2590800" y="6263640"/>
          <a:ext cx="1207008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99060</xdr:colOff>
      <xdr:row>14</xdr:row>
      <xdr:rowOff>30480</xdr:rowOff>
    </xdr:from>
    <xdr:to>
      <xdr:col>6</xdr:col>
      <xdr:colOff>1318260</xdr:colOff>
      <xdr:row>14</xdr:row>
      <xdr:rowOff>1371600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57445D16-072B-0AA3-2150-EA2D34EAFA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2583180" y="7688580"/>
          <a:ext cx="1219200" cy="1341120"/>
        </a:xfrm>
        <a:prstGeom prst="rect">
          <a:avLst/>
        </a:prstGeom>
      </xdr:spPr>
    </xdr:pic>
    <xdr:clientData/>
  </xdr:twoCellAnchor>
  <xdr:twoCellAnchor editAs="oneCell">
    <xdr:from>
      <xdr:col>6</xdr:col>
      <xdr:colOff>152400</xdr:colOff>
      <xdr:row>15</xdr:row>
      <xdr:rowOff>22860</xdr:rowOff>
    </xdr:from>
    <xdr:to>
      <xdr:col>6</xdr:col>
      <xdr:colOff>1274064</xdr:colOff>
      <xdr:row>15</xdr:row>
      <xdr:rowOff>1394460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6923695-E31C-8368-D21F-583D4AA6A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2636520" y="9098280"/>
          <a:ext cx="1121664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190500</xdr:colOff>
      <xdr:row>16</xdr:row>
      <xdr:rowOff>22860</xdr:rowOff>
    </xdr:from>
    <xdr:to>
      <xdr:col>6</xdr:col>
      <xdr:colOff>1217122</xdr:colOff>
      <xdr:row>16</xdr:row>
      <xdr:rowOff>1394460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4447EAC1-E323-1F35-46A8-8C14132E18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674620" y="10515600"/>
          <a:ext cx="1026622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129540</xdr:colOff>
      <xdr:row>17</xdr:row>
      <xdr:rowOff>22860</xdr:rowOff>
    </xdr:from>
    <xdr:to>
      <xdr:col>6</xdr:col>
      <xdr:colOff>1306068</xdr:colOff>
      <xdr:row>17</xdr:row>
      <xdr:rowOff>1394460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C1B8C86F-0BB3-698B-82B0-3446543608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2613660" y="11932920"/>
          <a:ext cx="1176528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68580</xdr:colOff>
      <xdr:row>18</xdr:row>
      <xdr:rowOff>22860</xdr:rowOff>
    </xdr:from>
    <xdr:to>
      <xdr:col>6</xdr:col>
      <xdr:colOff>1344930</xdr:colOff>
      <xdr:row>18</xdr:row>
      <xdr:rowOff>1394460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id="{25B25275-C76F-158F-9B65-B2E2D25D06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552700" y="13350240"/>
          <a:ext cx="1276350" cy="1371600"/>
        </a:xfrm>
        <a:prstGeom prst="rect">
          <a:avLst/>
        </a:prstGeom>
      </xdr:spPr>
    </xdr:pic>
    <xdr:clientData/>
  </xdr:twoCellAnchor>
  <xdr:twoCellAnchor editAs="oneCell">
    <xdr:from>
      <xdr:col>6</xdr:col>
      <xdr:colOff>76200</xdr:colOff>
      <xdr:row>19</xdr:row>
      <xdr:rowOff>22860</xdr:rowOff>
    </xdr:from>
    <xdr:to>
      <xdr:col>6</xdr:col>
      <xdr:colOff>1343025</xdr:colOff>
      <xdr:row>19</xdr:row>
      <xdr:rowOff>1394460</xdr:rowOff>
    </xdr:to>
    <xdr:pic>
      <xdr:nvPicPr>
        <xdr:cNvPr id="11" name="Picture 10">
          <a:extLst>
            <a:ext uri="{FF2B5EF4-FFF2-40B4-BE49-F238E27FC236}">
              <a16:creationId xmlns:a16="http://schemas.microsoft.com/office/drawing/2014/main" id="{6BA38E39-C94C-DA6B-D838-8A74EFF5E9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2560320" y="14767560"/>
          <a:ext cx="1266825" cy="1371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A5C1B-5A96-4052-AAFD-0E60D3F3A215}">
  <dimension ref="B1:S23"/>
  <sheetViews>
    <sheetView tabSelected="1" topLeftCell="A17" workbookViewId="0">
      <selection activeCell="G20" sqref="G20"/>
    </sheetView>
  </sheetViews>
  <sheetFormatPr defaultRowHeight="14.4" x14ac:dyDescent="0.3"/>
  <cols>
    <col min="1" max="1" width="0.33203125" style="1" customWidth="1"/>
    <col min="2" max="2" width="5.77734375" style="1" customWidth="1"/>
    <col min="3" max="3" width="3.6640625" style="1" customWidth="1"/>
    <col min="4" max="4" width="3.109375" style="1" customWidth="1"/>
    <col min="5" max="5" width="15.5546875" style="1" customWidth="1"/>
    <col min="6" max="6" width="7.77734375" style="1" customWidth="1"/>
    <col min="7" max="7" width="20.77734375" style="1" customWidth="1"/>
    <col min="8" max="8" width="7.21875" style="1" customWidth="1"/>
    <col min="9" max="9" width="4.6640625" style="1" customWidth="1"/>
    <col min="10" max="10" width="5.5546875" style="1" customWidth="1"/>
    <col min="11" max="11" width="13.21875" style="1" customWidth="1"/>
    <col min="12" max="12" width="3.77734375" style="1" customWidth="1"/>
    <col min="13" max="13" width="6.77734375" style="1" customWidth="1"/>
    <col min="14" max="14" width="9.77734375" style="1" customWidth="1"/>
    <col min="15" max="16384" width="8.88671875" style="1"/>
  </cols>
  <sheetData>
    <row r="1" spans="2:19" ht="10.050000000000001" customHeight="1" x14ac:dyDescent="0.3"/>
    <row r="2" spans="2:19" ht="22.05" customHeight="1" x14ac:dyDescent="0.4">
      <c r="B2" s="24"/>
      <c r="C2" s="24"/>
      <c r="D2" s="24"/>
      <c r="E2" s="25"/>
      <c r="F2" s="25"/>
      <c r="G2" s="25"/>
      <c r="H2" s="25"/>
      <c r="I2" s="25"/>
      <c r="J2" s="26" t="s">
        <v>18</v>
      </c>
      <c r="K2" s="27">
        <v>2024</v>
      </c>
      <c r="L2" s="34"/>
      <c r="M2" s="28" t="s">
        <v>23</v>
      </c>
      <c r="N2" s="29" t="s">
        <v>22</v>
      </c>
    </row>
    <row r="3" spans="2:19" ht="18" customHeight="1" x14ac:dyDescent="0.3">
      <c r="B3" s="40" t="s">
        <v>19</v>
      </c>
      <c r="C3" s="40"/>
      <c r="D3" s="40"/>
      <c r="E3" s="41"/>
      <c r="F3" s="42" t="s">
        <v>30</v>
      </c>
      <c r="G3" s="43"/>
      <c r="H3" s="43"/>
      <c r="I3" s="43"/>
      <c r="J3" s="44"/>
      <c r="K3" s="19"/>
      <c r="L3" s="21"/>
      <c r="M3" s="30" t="s">
        <v>20</v>
      </c>
      <c r="N3" s="31">
        <v>460000</v>
      </c>
    </row>
    <row r="4" spans="2:19" ht="18" customHeight="1" x14ac:dyDescent="0.3">
      <c r="B4" s="40" t="s">
        <v>28</v>
      </c>
      <c r="C4" s="41"/>
      <c r="D4" s="42" t="s">
        <v>31</v>
      </c>
      <c r="E4" s="43"/>
      <c r="F4" s="43"/>
      <c r="G4" s="43"/>
      <c r="H4" s="43"/>
      <c r="I4" s="43"/>
      <c r="J4" s="43"/>
      <c r="K4" s="44"/>
      <c r="L4" s="36"/>
      <c r="M4" s="30" t="s">
        <v>17</v>
      </c>
      <c r="N4" s="31">
        <v>480000</v>
      </c>
    </row>
    <row r="5" spans="2:19" ht="18" customHeight="1" x14ac:dyDescent="0.3">
      <c r="B5" s="40" t="s">
        <v>29</v>
      </c>
      <c r="C5" s="40"/>
      <c r="D5" s="41"/>
      <c r="E5" s="48" t="s">
        <v>32</v>
      </c>
      <c r="F5" s="49"/>
      <c r="G5" s="37" t="s">
        <v>33</v>
      </c>
      <c r="H5" s="38" t="s">
        <v>15</v>
      </c>
      <c r="I5" s="39"/>
      <c r="J5" s="45" t="s">
        <v>34</v>
      </c>
      <c r="K5" s="46"/>
      <c r="L5" s="47"/>
      <c r="M5" s="30" t="s">
        <v>24</v>
      </c>
      <c r="N5" s="31">
        <v>500000</v>
      </c>
    </row>
    <row r="6" spans="2:19" ht="18" customHeight="1" x14ac:dyDescent="0.3">
      <c r="B6" s="40" t="s">
        <v>27</v>
      </c>
      <c r="C6" s="41"/>
      <c r="D6" s="45"/>
      <c r="E6" s="46"/>
      <c r="F6" s="47"/>
      <c r="G6" s="37" t="s">
        <v>25</v>
      </c>
      <c r="H6" s="38" t="s">
        <v>15</v>
      </c>
      <c r="I6" s="39"/>
      <c r="J6" s="45"/>
      <c r="K6" s="46"/>
      <c r="L6" s="47"/>
      <c r="M6" s="30" t="s">
        <v>11</v>
      </c>
      <c r="N6" s="31">
        <v>520000</v>
      </c>
    </row>
    <row r="7" spans="2:19" ht="18" customHeight="1" x14ac:dyDescent="0.3">
      <c r="B7" s="2" t="s">
        <v>21</v>
      </c>
      <c r="C7" s="2"/>
      <c r="D7" s="2"/>
      <c r="L7" s="35"/>
      <c r="M7" s="32" t="s">
        <v>12</v>
      </c>
      <c r="N7" s="33">
        <v>540000</v>
      </c>
    </row>
    <row r="8" spans="2:19" ht="4.05" customHeight="1" thickBot="1" x14ac:dyDescent="0.35"/>
    <row r="9" spans="2:19" ht="16.8" customHeight="1" x14ac:dyDescent="0.3">
      <c r="B9" s="55" t="s">
        <v>0</v>
      </c>
      <c r="C9" s="58" t="s">
        <v>1</v>
      </c>
      <c r="D9" s="69"/>
      <c r="E9" s="59"/>
      <c r="F9" s="55" t="s">
        <v>2</v>
      </c>
      <c r="G9" s="55" t="s">
        <v>3</v>
      </c>
      <c r="H9" s="4" t="s">
        <v>4</v>
      </c>
      <c r="I9" s="58" t="s">
        <v>13</v>
      </c>
      <c r="J9" s="59"/>
      <c r="K9" s="3" t="s">
        <v>8</v>
      </c>
      <c r="L9" s="65" t="s">
        <v>6</v>
      </c>
      <c r="M9" s="66"/>
      <c r="N9" s="5" t="s">
        <v>7</v>
      </c>
      <c r="S9" s="6"/>
    </row>
    <row r="10" spans="2:19" ht="15" customHeight="1" thickBot="1" x14ac:dyDescent="0.35">
      <c r="B10" s="56"/>
      <c r="C10" s="70"/>
      <c r="D10" s="71"/>
      <c r="E10" s="72"/>
      <c r="F10" s="56"/>
      <c r="G10" s="56"/>
      <c r="H10" s="7" t="s">
        <v>10</v>
      </c>
      <c r="I10" s="60" t="s">
        <v>14</v>
      </c>
      <c r="J10" s="61"/>
      <c r="K10" s="8" t="s">
        <v>9</v>
      </c>
      <c r="L10" s="74" t="s">
        <v>26</v>
      </c>
      <c r="M10" s="75"/>
      <c r="N10" s="9" t="s">
        <v>5</v>
      </c>
      <c r="S10" s="10"/>
    </row>
    <row r="11" spans="2:19" ht="112.05" customHeight="1" thickBot="1" x14ac:dyDescent="0.35">
      <c r="B11" s="11">
        <v>1</v>
      </c>
      <c r="C11" s="52" t="s">
        <v>35</v>
      </c>
      <c r="D11" s="73"/>
      <c r="E11" s="53"/>
      <c r="F11" s="12">
        <v>1983</v>
      </c>
      <c r="G11" s="12"/>
      <c r="H11" s="12" t="s">
        <v>17</v>
      </c>
      <c r="I11" s="52" t="s">
        <v>47</v>
      </c>
      <c r="J11" s="53"/>
      <c r="K11" s="16">
        <f t="shared" ref="K11" si="0">IF(C11="","",IF(H11="T7",N$5,IF(H11="T6",N$3,IF(H11="T5",N$4,IF(H11="T4",N$5,IF(H11="T3",N$6,IF(H11="T2",N$7,"")))))))</f>
        <v>480000</v>
      </c>
      <c r="L11" s="50" t="str">
        <f t="shared" ref="L11" si="1">IF(F11="","",IF(K$2-F11&gt;=65,-40000,IF(OR(K$2-F11&gt;=60,K$2-F11&lt;15),-30000,"")))</f>
        <v/>
      </c>
      <c r="M11" s="51"/>
      <c r="N11" s="17">
        <f t="shared" ref="N11" si="2">IF(OR(C11="",K11=""),"",40000)</f>
        <v>40000</v>
      </c>
    </row>
    <row r="12" spans="2:19" ht="112.05" customHeight="1" thickBot="1" x14ac:dyDescent="0.35">
      <c r="B12" s="11">
        <v>2</v>
      </c>
      <c r="C12" s="52" t="s">
        <v>36</v>
      </c>
      <c r="D12" s="73"/>
      <c r="E12" s="53"/>
      <c r="F12" s="12">
        <v>2001</v>
      </c>
      <c r="G12" s="12"/>
      <c r="H12" s="12" t="s">
        <v>17</v>
      </c>
      <c r="I12" s="52" t="s">
        <v>47</v>
      </c>
      <c r="J12" s="53"/>
      <c r="K12" s="16">
        <f t="shared" ref="K12:K20" si="3">IF(C12="","",IF(H12="T7",N$5,IF(H12="T6",N$3,IF(H12="T5",N$4,IF(H12="T4",N$5,IF(H12="T3",N$6,IF(H12="T2",N$7,"")))))))</f>
        <v>480000</v>
      </c>
      <c r="L12" s="50" t="str">
        <f t="shared" ref="L12:L20" si="4">IF(F12="","",IF(K$2-F12&gt;=65,-40000,IF(OR(K$2-F12&gt;=60,K$2-F12&lt;15),-30000,"")))</f>
        <v/>
      </c>
      <c r="M12" s="51"/>
      <c r="N12" s="17">
        <f t="shared" ref="N12:N20" si="5">IF(OR(C12="",K12=""),"",40000)</f>
        <v>40000</v>
      </c>
    </row>
    <row r="13" spans="2:19" ht="112.05" customHeight="1" thickBot="1" x14ac:dyDescent="0.35">
      <c r="B13" s="11">
        <v>3</v>
      </c>
      <c r="C13" s="52" t="s">
        <v>38</v>
      </c>
      <c r="D13" s="73"/>
      <c r="E13" s="53"/>
      <c r="F13" s="12">
        <v>1975</v>
      </c>
      <c r="G13" s="12"/>
      <c r="H13" s="12" t="s">
        <v>17</v>
      </c>
      <c r="I13" s="52" t="s">
        <v>47</v>
      </c>
      <c r="J13" s="53"/>
      <c r="K13" s="16">
        <f t="shared" si="3"/>
        <v>480000</v>
      </c>
      <c r="L13" s="50" t="str">
        <f t="shared" si="4"/>
        <v/>
      </c>
      <c r="M13" s="51"/>
      <c r="N13" s="17">
        <f t="shared" si="5"/>
        <v>40000</v>
      </c>
    </row>
    <row r="14" spans="2:19" ht="112.05" customHeight="1" thickBot="1" x14ac:dyDescent="0.35">
      <c r="B14" s="11">
        <v>4</v>
      </c>
      <c r="C14" s="52" t="s">
        <v>39</v>
      </c>
      <c r="D14" s="73"/>
      <c r="E14" s="53"/>
      <c r="F14" s="12">
        <v>1986</v>
      </c>
      <c r="G14" s="12"/>
      <c r="H14" s="12" t="s">
        <v>37</v>
      </c>
      <c r="I14" s="52" t="s">
        <v>47</v>
      </c>
      <c r="J14" s="53"/>
      <c r="K14" s="16">
        <f t="shared" si="3"/>
        <v>500000</v>
      </c>
      <c r="L14" s="50" t="str">
        <f t="shared" si="4"/>
        <v/>
      </c>
      <c r="M14" s="51"/>
      <c r="N14" s="17">
        <f t="shared" si="5"/>
        <v>40000</v>
      </c>
    </row>
    <row r="15" spans="2:19" ht="112.05" customHeight="1" thickBot="1" x14ac:dyDescent="0.35">
      <c r="B15" s="11">
        <v>5</v>
      </c>
      <c r="C15" s="52" t="s">
        <v>40</v>
      </c>
      <c r="D15" s="73"/>
      <c r="E15" s="53"/>
      <c r="F15" s="12">
        <v>1989</v>
      </c>
      <c r="G15" s="12"/>
      <c r="H15" s="12" t="s">
        <v>37</v>
      </c>
      <c r="I15" s="52" t="s">
        <v>47</v>
      </c>
      <c r="J15" s="53"/>
      <c r="K15" s="16">
        <f t="shared" si="3"/>
        <v>500000</v>
      </c>
      <c r="L15" s="50" t="str">
        <f t="shared" si="4"/>
        <v/>
      </c>
      <c r="M15" s="51"/>
      <c r="N15" s="17">
        <f t="shared" si="5"/>
        <v>40000</v>
      </c>
    </row>
    <row r="16" spans="2:19" ht="112.05" customHeight="1" thickBot="1" x14ac:dyDescent="0.35">
      <c r="B16" s="11">
        <v>6</v>
      </c>
      <c r="C16" s="52" t="s">
        <v>41</v>
      </c>
      <c r="D16" s="73"/>
      <c r="E16" s="53"/>
      <c r="F16" s="12">
        <v>1980</v>
      </c>
      <c r="G16" s="12"/>
      <c r="H16" s="12" t="s">
        <v>37</v>
      </c>
      <c r="I16" s="52" t="s">
        <v>47</v>
      </c>
      <c r="J16" s="53"/>
      <c r="K16" s="16">
        <f t="shared" si="3"/>
        <v>500000</v>
      </c>
      <c r="L16" s="50" t="str">
        <f t="shared" si="4"/>
        <v/>
      </c>
      <c r="M16" s="51"/>
      <c r="N16" s="17">
        <f t="shared" si="5"/>
        <v>40000</v>
      </c>
    </row>
    <row r="17" spans="2:14" ht="112.05" customHeight="1" thickBot="1" x14ac:dyDescent="0.35">
      <c r="B17" s="11">
        <v>7</v>
      </c>
      <c r="C17" s="52" t="s">
        <v>42</v>
      </c>
      <c r="D17" s="73"/>
      <c r="E17" s="53"/>
      <c r="F17" s="12">
        <v>1969</v>
      </c>
      <c r="G17" s="12"/>
      <c r="H17" s="12" t="s">
        <v>11</v>
      </c>
      <c r="I17" s="52" t="s">
        <v>47</v>
      </c>
      <c r="J17" s="53"/>
      <c r="K17" s="16">
        <f t="shared" si="3"/>
        <v>520000</v>
      </c>
      <c r="L17" s="50" t="str">
        <f t="shared" si="4"/>
        <v/>
      </c>
      <c r="M17" s="51"/>
      <c r="N17" s="17">
        <f t="shared" si="5"/>
        <v>40000</v>
      </c>
    </row>
    <row r="18" spans="2:14" ht="112.05" customHeight="1" thickBot="1" x14ac:dyDescent="0.35">
      <c r="B18" s="11">
        <v>8</v>
      </c>
      <c r="C18" s="52" t="s">
        <v>32</v>
      </c>
      <c r="D18" s="73"/>
      <c r="E18" s="53"/>
      <c r="F18" s="12">
        <v>1975</v>
      </c>
      <c r="G18" s="12"/>
      <c r="H18" s="12" t="s">
        <v>11</v>
      </c>
      <c r="I18" s="52" t="s">
        <v>47</v>
      </c>
      <c r="J18" s="53"/>
      <c r="K18" s="16">
        <f t="shared" si="3"/>
        <v>520000</v>
      </c>
      <c r="L18" s="50" t="str">
        <f t="shared" si="4"/>
        <v/>
      </c>
      <c r="M18" s="51"/>
      <c r="N18" s="17">
        <f t="shared" si="5"/>
        <v>40000</v>
      </c>
    </row>
    <row r="19" spans="2:14" ht="112.05" customHeight="1" thickBot="1" x14ac:dyDescent="0.35">
      <c r="B19" s="11">
        <v>9</v>
      </c>
      <c r="C19" s="52" t="s">
        <v>43</v>
      </c>
      <c r="D19" s="73"/>
      <c r="E19" s="53"/>
      <c r="F19" s="12">
        <v>1998</v>
      </c>
      <c r="G19" s="12"/>
      <c r="H19" s="12" t="s">
        <v>37</v>
      </c>
      <c r="I19" s="52" t="s">
        <v>48</v>
      </c>
      <c r="J19" s="53"/>
      <c r="K19" s="16">
        <f t="shared" si="3"/>
        <v>500000</v>
      </c>
      <c r="L19" s="50" t="str">
        <f t="shared" si="4"/>
        <v/>
      </c>
      <c r="M19" s="51"/>
      <c r="N19" s="17">
        <f t="shared" si="5"/>
        <v>40000</v>
      </c>
    </row>
    <row r="20" spans="2:14" ht="112.05" customHeight="1" thickBot="1" x14ac:dyDescent="0.35">
      <c r="B20" s="13">
        <v>10</v>
      </c>
      <c r="C20" s="62" t="s">
        <v>44</v>
      </c>
      <c r="D20" s="63"/>
      <c r="E20" s="64"/>
      <c r="F20" s="14">
        <v>1997</v>
      </c>
      <c r="G20" s="14"/>
      <c r="H20" s="14" t="s">
        <v>37</v>
      </c>
      <c r="I20" s="52" t="s">
        <v>48</v>
      </c>
      <c r="J20" s="53"/>
      <c r="K20" s="18">
        <f t="shared" si="3"/>
        <v>500000</v>
      </c>
      <c r="L20" s="50" t="str">
        <f t="shared" si="4"/>
        <v/>
      </c>
      <c r="M20" s="51"/>
      <c r="N20" s="17">
        <f t="shared" si="5"/>
        <v>40000</v>
      </c>
    </row>
    <row r="21" spans="2:14" x14ac:dyDescent="0.3">
      <c r="B21" s="22"/>
      <c r="C21" s="22"/>
      <c r="D21" s="22"/>
      <c r="E21" s="23"/>
      <c r="G21" s="20" t="s">
        <v>16</v>
      </c>
      <c r="H21" s="57">
        <f>SUM(K21:N21)</f>
        <v>5380000</v>
      </c>
      <c r="I21" s="57"/>
      <c r="J21" s="57"/>
      <c r="K21" s="15">
        <f>SUM(K11:K20)</f>
        <v>4980000</v>
      </c>
      <c r="L21" s="54">
        <f t="shared" ref="L21:N21" si="6">SUM(L11:L20)</f>
        <v>0</v>
      </c>
      <c r="M21" s="54">
        <f t="shared" si="6"/>
        <v>0</v>
      </c>
      <c r="N21" s="15">
        <f t="shared" si="6"/>
        <v>400000</v>
      </c>
    </row>
    <row r="22" spans="2:14" x14ac:dyDescent="0.3">
      <c r="B22" s="22"/>
      <c r="C22" s="22"/>
      <c r="D22" s="22"/>
      <c r="E22" s="23"/>
      <c r="F22" s="22"/>
      <c r="G22" s="23" t="s">
        <v>45</v>
      </c>
      <c r="H22" s="67">
        <v>2300000</v>
      </c>
      <c r="I22" s="67"/>
      <c r="J22" s="67"/>
    </row>
    <row r="23" spans="2:14" x14ac:dyDescent="0.3">
      <c r="B23" s="22"/>
      <c r="C23" s="22"/>
      <c r="D23" s="22"/>
      <c r="E23" s="23"/>
      <c r="F23" s="22"/>
      <c r="G23" s="23" t="s">
        <v>46</v>
      </c>
      <c r="H23" s="67">
        <f>H21+H22</f>
        <v>7680000</v>
      </c>
      <c r="I23" s="68"/>
      <c r="J23" s="68"/>
    </row>
  </sheetData>
  <sheetProtection algorithmName="SHA-512" hashValue="/J/cT4i17Ye65zNA/HNbS3NM4Strqe9uP4DKpcVfwFgIARvUao2RVW7jaZX187Zvv5tL2zoHYhdofVluxMT2jw==" saltValue="jkcH2APztC4ZnVlzTIpz/Q==" spinCount="100000" sheet="1" scenarios="1"/>
  <mergeCells count="54">
    <mergeCell ref="L9:M9"/>
    <mergeCell ref="H22:J22"/>
    <mergeCell ref="H23:J23"/>
    <mergeCell ref="C9:E10"/>
    <mergeCell ref="C11:E11"/>
    <mergeCell ref="C12:E12"/>
    <mergeCell ref="C13:E13"/>
    <mergeCell ref="C14:E14"/>
    <mergeCell ref="C15:E15"/>
    <mergeCell ref="C16:E16"/>
    <mergeCell ref="C17:E17"/>
    <mergeCell ref="C18:E18"/>
    <mergeCell ref="C19:E19"/>
    <mergeCell ref="L10:M10"/>
    <mergeCell ref="L11:M11"/>
    <mergeCell ref="L12:M12"/>
    <mergeCell ref="B9:B10"/>
    <mergeCell ref="F9:F10"/>
    <mergeCell ref="G9:G10"/>
    <mergeCell ref="H21:J21"/>
    <mergeCell ref="I9:J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C20:E20"/>
    <mergeCell ref="L13:M13"/>
    <mergeCell ref="I20:J20"/>
    <mergeCell ref="L19:M19"/>
    <mergeCell ref="L20:M20"/>
    <mergeCell ref="L21:M21"/>
    <mergeCell ref="L14:M14"/>
    <mergeCell ref="L15:M15"/>
    <mergeCell ref="L16:M16"/>
    <mergeCell ref="L17:M17"/>
    <mergeCell ref="L18:M18"/>
    <mergeCell ref="H5:I5"/>
    <mergeCell ref="H6:I6"/>
    <mergeCell ref="B3:E3"/>
    <mergeCell ref="B4:C4"/>
    <mergeCell ref="B5:D5"/>
    <mergeCell ref="B6:C6"/>
    <mergeCell ref="F3:J3"/>
    <mergeCell ref="D4:K4"/>
    <mergeCell ref="J5:L5"/>
    <mergeCell ref="J6:L6"/>
    <mergeCell ref="E5:F5"/>
    <mergeCell ref="D6:F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Bình Nguyễn Đức</dc:creator>
  <cp:lastModifiedBy>Bình Nguyễn Đức</cp:lastModifiedBy>
  <dcterms:created xsi:type="dcterms:W3CDTF">2024-02-19T01:35:45Z</dcterms:created>
  <dcterms:modified xsi:type="dcterms:W3CDTF">2024-03-12T16:25:21Z</dcterms:modified>
</cp:coreProperties>
</file>