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xr:revisionPtr revIDLastSave="0" documentId="8_{6172DDA9-E0CC-3C4C-B13D-0F66959E7E0D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K20" i="1"/>
  <c r="N20" i="1"/>
  <c r="L19" i="1"/>
  <c r="K19" i="1"/>
  <c r="N19" i="1"/>
  <c r="L18" i="1"/>
  <c r="K18" i="1"/>
  <c r="N18" i="1"/>
  <c r="L17" i="1"/>
  <c r="K17" i="1"/>
  <c r="N17" i="1"/>
  <c r="L16" i="1"/>
  <c r="K16" i="1"/>
  <c r="N16" i="1"/>
  <c r="L15" i="1"/>
  <c r="K15" i="1"/>
  <c r="N15" i="1"/>
  <c r="L14" i="1"/>
  <c r="K14" i="1"/>
  <c r="N14" i="1"/>
  <c r="L13" i="1"/>
  <c r="K13" i="1"/>
  <c r="N13" i="1"/>
  <c r="L12" i="1"/>
  <c r="K12" i="1"/>
  <c r="N12" i="1"/>
  <c r="M21" i="1"/>
  <c r="K11" i="1"/>
  <c r="L11" i="1"/>
  <c r="L21" i="1"/>
  <c r="K21" i="1"/>
  <c r="N11" i="1"/>
  <c r="N21" i="1"/>
  <c r="H21" i="1"/>
  <c r="H23" i="1"/>
</calcChain>
</file>

<file path=xl/sharedStrings.xml><?xml version="1.0" encoding="utf-8"?>
<sst xmlns="http://schemas.openxmlformats.org/spreadsheetml/2006/main" count="68" uniqueCount="50">
  <si>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</si>
  <si>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</si>
  <si>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</si>
  <si>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</si>
  <si>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</si>
  <si>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</si>
  <si>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</si>
  <si>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</si>
  <si>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</si>
  <si>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</si>
  <si>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</si>
  <si>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</si>
  <si>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</si>
  <si>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</si>
  <si>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Arial"/>
        <family val="2"/>
        <scheme val="minor"/>
      </rPr>
      <t>Cũ</t>
    </r>
    <r>
      <rPr>
        <sz val="11"/>
        <color theme="1"/>
        <rFont val="Arial"/>
        <family val="2"/>
        <scheme val="minor"/>
      </rPr>
      <t xml:space="preserve">/or </t>
    </r>
    <r>
      <rPr>
        <b/>
        <sz val="11"/>
        <color theme="1"/>
        <rFont val="Arial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</si>
  <si>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</si>
  <si>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Arial"/>
        <family val="2"/>
        <scheme val="minor"/>
      </rPr>
      <t>(chưa Cọc hạng)</t>
    </r>
    <r>
      <rPr>
        <b/>
        <sz val="11"/>
        <color theme="1"/>
        <rFont val="Arial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</si>
  <si>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</si>
  <si>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</si>
  <si>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</si>
  <si>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</si>
  <si>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</si>
  <si>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</si>
  <si>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</si>
  <si>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</si>
  <si>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</si>
  <si>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</si>
  <si>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</si>
  <si>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</si>
  <si>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</si>
  <si>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</si>
  <si>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</si>
  <si>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</si>
  <si>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r>
      <rPr>
        <sz val="11"/>
        <color rgb="FFFF0000"/>
        <rFont val="Arial"/>
        <family val="2"/>
        <scheme val="minor"/>
      </rPr>
      <t>Nhập thêm</t>
    </r>
    <r>
      <rPr>
        <sz val="11"/>
        <color theme="1"/>
        <rFont val="Arial"/>
        <family val="2"/>
        <scheme val="minor"/>
      </rPr>
      <t xml:space="preserve"> Cọc:</t>
    </r>
  </si>
  <si>
    <t>IMPERIA GARDEN</t>
  </si>
  <si>
    <t>203 Nguyễn Huy Tưởng, Thanh Xuân Trung, Thanh Xuân, Hà Nội</t>
  </si>
  <si>
    <t>Nguyễn Thanh Bình</t>
  </si>
  <si>
    <t>Nguyễn Quốc Khánh</t>
  </si>
  <si>
    <t>Nguyễn Tuấn Minh</t>
  </si>
  <si>
    <t>Nguyễn Anh Trung</t>
  </si>
  <si>
    <t>Nguyễn Thanh Tùng</t>
  </si>
  <si>
    <t>Trần Tuấn Nghĩa</t>
  </si>
  <si>
    <t>t3</t>
  </si>
  <si>
    <t>Nguyễn Văn Tuân</t>
  </si>
  <si>
    <t>Nguyễn Quang Huy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</si>
  <si>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0855118888</t>
    </r>
  </si>
  <si>
    <t>Nguyễn Bá Hiếu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</si>
  <si>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0983556555</t>
    </r>
  </si>
  <si>
    <t>t4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</si>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</sst>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Arial"/>
      <family val="2"/>
      <scheme val="minor"/>
    </font>
    <font>
      <b/>
      <sz val="12"/>
      <color rgb="FF333399"/>
      <name val="Arial"/>
      <family val="2"/>
      <scheme val="minor"/>
    </font>
    <font>
      <b/>
      <sz val="11"/>
      <color rgb="FF333399"/>
      <name val="Arial"/>
      <family val="2"/>
      <scheme val="minor"/>
    </font>
    <font>
      <sz val="11"/>
      <color rgb="FF333399"/>
      <name val="Arial"/>
      <family val="2"/>
      <scheme val="minor"/>
    </font>
    <font>
      <sz val="15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1"/>
      <color rgb="FFFF0000"/>
      <name val="Arial"/>
      <family val="2"/>
      <scheme val="minor"/>
    </font>
    <font>
      <sz val="12"/>
      <color rgb="FF0000CC"/>
      <name val="Times New Roman"/>
      <family val="1"/>
    </font>
    <font>
      <sz val="13"/>
      <color rgb="FF0000CC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14" fillId="0" borderId="10" xfId="0" applyFont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Bình thường" xfId="0" builtinId="0"/>
  </cellStyles>
  <dxfs count="0"/>
  <tableStyles count="0" defaultTableStyle="TableStyleMedium2" defaultPivotStyle="PivotStyleLight16"/>
  <colors>
    <mruColors>
      <color rgb="FF0000CC"/>
      <color rgb="FFEFF9FF"/>
      <color rgb="FFDDF2FF"/>
      <color rgb="FFFFFAEB"/>
      <color rgb="FFFFFDF7"/>
      <color rgb="FF333399"/>
      <color rgb="FF000066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 /><Relationship Id="rId3" Type="http://schemas.openxmlformats.org/officeDocument/2006/relationships/image" Target="../media/image3.png" /><Relationship Id="rId7" Type="http://schemas.openxmlformats.org/officeDocument/2006/relationships/image" Target="../media/image7.png" /><Relationship Id="rId2" Type="http://schemas.openxmlformats.org/officeDocument/2006/relationships/image" Target="../media/image2.png" /><Relationship Id="rId1" Type="http://schemas.openxmlformats.org/officeDocument/2006/relationships/image" Target="../media/image1.png" /><Relationship Id="rId6" Type="http://schemas.openxmlformats.org/officeDocument/2006/relationships/image" Target="../media/image6.png" /><Relationship Id="rId5" Type="http://schemas.openxmlformats.org/officeDocument/2006/relationships/image" Target="../media/image5.png" /><Relationship Id="rId4" Type="http://schemas.openxmlformats.org/officeDocument/2006/relationships/image" Target="../media/image4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165100</xdr:colOff>
      <xdr:row>10</xdr:row>
      <xdr:rowOff>25400</xdr:rowOff>
    </xdr:from>
    <xdr:to>
      <xdr:col>6</xdr:col>
      <xdr:colOff>1333500</xdr:colOff>
      <xdr:row>11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8750" y="2025650"/>
          <a:ext cx="1168400" cy="1397000"/>
        </a:xfrm>
        <a:prstGeom prst="rect">
          <a:avLst/>
        </a:prstGeom>
      </xdr:spPr>
    </xdr:pic>
    <xdr:clientData/>
  </xdr:twoCellAnchor>
  <xdr:twoCellAnchor editAs="oneCell">
    <xdr:from>
      <xdr:col>6</xdr:col>
      <xdr:colOff>177799</xdr:colOff>
      <xdr:row>11</xdr:row>
      <xdr:rowOff>25400</xdr:rowOff>
    </xdr:from>
    <xdr:to>
      <xdr:col>6</xdr:col>
      <xdr:colOff>1276350</xdr:colOff>
      <xdr:row>11</xdr:row>
      <xdr:rowOff>1358900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11449" y="3448050"/>
          <a:ext cx="1098551" cy="1333500"/>
        </a:xfrm>
        <a:prstGeom prst="rect">
          <a:avLst/>
        </a:prstGeom>
      </xdr:spPr>
    </xdr:pic>
    <xdr:clientData/>
  </xdr:twoCellAnchor>
  <xdr:twoCellAnchor editAs="oneCell">
    <xdr:from>
      <xdr:col>6</xdr:col>
      <xdr:colOff>101600</xdr:colOff>
      <xdr:row>12</xdr:row>
      <xdr:rowOff>1</xdr:rowOff>
    </xdr:from>
    <xdr:to>
      <xdr:col>6</xdr:col>
      <xdr:colOff>1346200</xdr:colOff>
      <xdr:row>12</xdr:row>
      <xdr:rowOff>1403350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35250" y="4845051"/>
          <a:ext cx="1244600" cy="1403349"/>
        </a:xfrm>
        <a:prstGeom prst="rect">
          <a:avLst/>
        </a:prstGeom>
      </xdr:spPr>
    </xdr:pic>
    <xdr:clientData/>
  </xdr:twoCellAnchor>
  <xdr:twoCellAnchor editAs="oneCell">
    <xdr:from>
      <xdr:col>6</xdr:col>
      <xdr:colOff>101600</xdr:colOff>
      <xdr:row>13</xdr:row>
      <xdr:rowOff>25400</xdr:rowOff>
    </xdr:from>
    <xdr:to>
      <xdr:col>6</xdr:col>
      <xdr:colOff>1365250</xdr:colOff>
      <xdr:row>13</xdr:row>
      <xdr:rowOff>1390650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35250" y="6292850"/>
          <a:ext cx="1263650" cy="1365250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</xdr:colOff>
      <xdr:row>14</xdr:row>
      <xdr:rowOff>31751</xdr:rowOff>
    </xdr:from>
    <xdr:to>
      <xdr:col>6</xdr:col>
      <xdr:colOff>1339850</xdr:colOff>
      <xdr:row>14</xdr:row>
      <xdr:rowOff>1377950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90800" y="7721601"/>
          <a:ext cx="1282700" cy="1346199"/>
        </a:xfrm>
        <a:prstGeom prst="rect">
          <a:avLst/>
        </a:prstGeom>
      </xdr:spPr>
    </xdr:pic>
    <xdr:clientData/>
  </xdr:twoCellAnchor>
  <xdr:twoCellAnchor editAs="oneCell">
    <xdr:from>
      <xdr:col>6</xdr:col>
      <xdr:colOff>101600</xdr:colOff>
      <xdr:row>15</xdr:row>
      <xdr:rowOff>19050</xdr:rowOff>
    </xdr:from>
    <xdr:to>
      <xdr:col>6</xdr:col>
      <xdr:colOff>1320800</xdr:colOff>
      <xdr:row>15</xdr:row>
      <xdr:rowOff>1352550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35250" y="9131300"/>
          <a:ext cx="1219200" cy="1333500"/>
        </a:xfrm>
        <a:prstGeom prst="rect">
          <a:avLst/>
        </a:prstGeom>
      </xdr:spPr>
    </xdr:pic>
    <xdr:clientData/>
  </xdr:twoCellAnchor>
  <xdr:twoCellAnchor editAs="oneCell">
    <xdr:from>
      <xdr:col>6</xdr:col>
      <xdr:colOff>165100</xdr:colOff>
      <xdr:row>17</xdr:row>
      <xdr:rowOff>19050</xdr:rowOff>
    </xdr:from>
    <xdr:to>
      <xdr:col>6</xdr:col>
      <xdr:colOff>1282700</xdr:colOff>
      <xdr:row>17</xdr:row>
      <xdr:rowOff>1403350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98750" y="11976100"/>
          <a:ext cx="1117600" cy="1384300"/>
        </a:xfrm>
        <a:prstGeom prst="rect">
          <a:avLst/>
        </a:prstGeom>
      </xdr:spPr>
    </xdr:pic>
    <xdr:clientData/>
  </xdr:twoCellAnchor>
  <xdr:twoCellAnchor editAs="oneCell">
    <xdr:from>
      <xdr:col>6</xdr:col>
      <xdr:colOff>196850</xdr:colOff>
      <xdr:row>16</xdr:row>
      <xdr:rowOff>76200</xdr:rowOff>
    </xdr:from>
    <xdr:to>
      <xdr:col>6</xdr:col>
      <xdr:colOff>1295400</xdr:colOff>
      <xdr:row>16</xdr:row>
      <xdr:rowOff>1365250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30500" y="10610850"/>
          <a:ext cx="1098550" cy="1289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3"/>
  <sheetViews>
    <sheetView tabSelected="1" topLeftCell="G16" workbookViewId="0">
      <selection activeCell="O18" sqref="O18"/>
    </sheetView>
  </sheetViews>
  <sheetFormatPr defaultColWidth="8.94921875" defaultRowHeight="13.5" x14ac:dyDescent="0.15"/>
  <cols>
    <col min="1" max="1" width="0.3671875" style="1" customWidth="1"/>
    <col min="2" max="2" width="5.76171875" style="1" customWidth="1"/>
    <col min="3" max="3" width="3.67578125" style="1" customWidth="1"/>
    <col min="4" max="4" width="3.0625" style="1" customWidth="1"/>
    <col min="5" max="5" width="15.56640625" style="1" customWidth="1"/>
    <col min="6" max="6" width="7.84375" style="1" customWidth="1"/>
    <col min="7" max="7" width="20.83984375" style="1" customWidth="1"/>
    <col min="8" max="8" width="7.23046875" style="1" customWidth="1"/>
    <col min="9" max="9" width="4.65625" style="1" customWidth="1"/>
    <col min="10" max="10" width="5.515625" style="1" customWidth="1"/>
    <col min="11" max="11" width="13.1171875" style="1" customWidth="1"/>
    <col min="12" max="12" width="3.796875" style="1" customWidth="1"/>
    <col min="13" max="13" width="6.86328125" style="1" customWidth="1"/>
    <col min="14" max="14" width="9.8046875" style="1" customWidth="1"/>
    <col min="15" max="15" width="26.84765625" style="1" customWidth="1"/>
    <col min="16" max="16384" width="8.94921875" style="1"/>
  </cols>
  <sheetData>
    <row r="1" spans="2:19" ht="9.9499999999999993" customHeight="1" x14ac:dyDescent="0.15"/>
    <row r="2" spans="2:19" ht="21.95" customHeight="1" x14ac:dyDescent="0.2">
      <c r="B2" s="23"/>
      <c r="C2" s="23"/>
      <c r="D2" s="23"/>
      <c r="E2" s="24"/>
      <c r="F2" s="24"/>
      <c r="G2" s="24"/>
      <c r="H2" s="24"/>
      <c r="I2" s="24"/>
      <c r="J2" s="25" t="s">
        <v>18</v>
      </c>
      <c r="K2" s="26">
        <v>2024</v>
      </c>
      <c r="L2" s="33"/>
      <c r="M2" s="27" t="s">
        <v>23</v>
      </c>
      <c r="N2" s="28" t="s">
        <v>22</v>
      </c>
    </row>
    <row r="3" spans="2:19" ht="18" customHeight="1" x14ac:dyDescent="0.15">
      <c r="B3" s="45" t="s">
        <v>19</v>
      </c>
      <c r="C3" s="45"/>
      <c r="D3" s="45"/>
      <c r="E3" s="46"/>
      <c r="F3" s="47" t="s">
        <v>34</v>
      </c>
      <c r="G3" s="48"/>
      <c r="H3" s="48"/>
      <c r="I3" s="48"/>
      <c r="J3" s="49"/>
      <c r="K3" s="18"/>
      <c r="L3" s="20"/>
      <c r="M3" s="29" t="s">
        <v>20</v>
      </c>
      <c r="N3" s="30">
        <v>460000</v>
      </c>
    </row>
    <row r="4" spans="2:19" ht="18" customHeight="1" x14ac:dyDescent="0.15">
      <c r="B4" s="45" t="s">
        <v>27</v>
      </c>
      <c r="C4" s="46"/>
      <c r="D4" s="47" t="s">
        <v>35</v>
      </c>
      <c r="E4" s="48"/>
      <c r="F4" s="48"/>
      <c r="G4" s="48"/>
      <c r="H4" s="48"/>
      <c r="I4" s="48"/>
      <c r="J4" s="48"/>
      <c r="K4" s="49"/>
      <c r="L4" s="35"/>
      <c r="M4" s="29" t="s">
        <v>17</v>
      </c>
      <c r="N4" s="30">
        <v>480000</v>
      </c>
    </row>
    <row r="5" spans="2:19" ht="18" customHeight="1" x14ac:dyDescent="0.15">
      <c r="B5" s="45" t="s">
        <v>28</v>
      </c>
      <c r="C5" s="45"/>
      <c r="D5" s="46"/>
      <c r="E5" s="53" t="s">
        <v>39</v>
      </c>
      <c r="F5" s="54"/>
      <c r="G5" s="36" t="s">
        <v>45</v>
      </c>
      <c r="H5" s="43" t="s">
        <v>15</v>
      </c>
      <c r="I5" s="44"/>
      <c r="J5" s="50"/>
      <c r="K5" s="51"/>
      <c r="L5" s="52"/>
      <c r="M5" s="29" t="s">
        <v>24</v>
      </c>
      <c r="N5" s="30">
        <v>500000</v>
      </c>
    </row>
    <row r="6" spans="2:19" ht="18" customHeight="1" x14ac:dyDescent="0.15">
      <c r="B6" s="45" t="s">
        <v>26</v>
      </c>
      <c r="C6" s="46"/>
      <c r="D6" s="50" t="s">
        <v>46</v>
      </c>
      <c r="E6" s="51"/>
      <c r="F6" s="52"/>
      <c r="G6" s="36" t="s">
        <v>47</v>
      </c>
      <c r="H6" s="43" t="s">
        <v>15</v>
      </c>
      <c r="I6" s="44"/>
      <c r="J6" s="50"/>
      <c r="K6" s="51"/>
      <c r="L6" s="52"/>
      <c r="M6" s="29" t="s">
        <v>11</v>
      </c>
      <c r="N6" s="30">
        <v>520000</v>
      </c>
    </row>
    <row r="7" spans="2:19" ht="18" customHeight="1" x14ac:dyDescent="0.15">
      <c r="B7" s="2" t="s">
        <v>21</v>
      </c>
      <c r="C7" s="2"/>
      <c r="D7" s="2"/>
      <c r="L7" s="34"/>
      <c r="M7" s="31" t="s">
        <v>12</v>
      </c>
      <c r="N7" s="32">
        <v>540000</v>
      </c>
    </row>
    <row r="8" spans="2:19" ht="3.95" customHeight="1" thickBot="1" x14ac:dyDescent="0.2"/>
    <row r="9" spans="2:19" ht="16.7" customHeight="1" x14ac:dyDescent="0.15">
      <c r="B9" s="67" t="s">
        <v>0</v>
      </c>
      <c r="C9" s="70" t="s">
        <v>1</v>
      </c>
      <c r="D9" s="76"/>
      <c r="E9" s="71"/>
      <c r="F9" s="67" t="s">
        <v>2</v>
      </c>
      <c r="G9" s="67" t="s">
        <v>3</v>
      </c>
      <c r="H9" s="4" t="s">
        <v>4</v>
      </c>
      <c r="I9" s="70" t="s">
        <v>13</v>
      </c>
      <c r="J9" s="71"/>
      <c r="K9" s="3" t="s">
        <v>8</v>
      </c>
      <c r="L9" s="74" t="s">
        <v>6</v>
      </c>
      <c r="M9" s="75"/>
      <c r="N9" s="5" t="s">
        <v>7</v>
      </c>
      <c r="O9" s="38" t="s">
        <v>30</v>
      </c>
      <c r="S9" s="6"/>
    </row>
    <row r="10" spans="2:19" ht="15" customHeight="1" thickBot="1" x14ac:dyDescent="0.2">
      <c r="B10" s="68"/>
      <c r="C10" s="77"/>
      <c r="D10" s="78"/>
      <c r="E10" s="79"/>
      <c r="F10" s="68"/>
      <c r="G10" s="68"/>
      <c r="H10" s="7" t="s">
        <v>10</v>
      </c>
      <c r="I10" s="72" t="s">
        <v>14</v>
      </c>
      <c r="J10" s="73"/>
      <c r="K10" s="8" t="s">
        <v>9</v>
      </c>
      <c r="L10" s="80" t="s">
        <v>25</v>
      </c>
      <c r="M10" s="81"/>
      <c r="N10" s="9" t="s">
        <v>5</v>
      </c>
      <c r="O10" s="9" t="s">
        <v>32</v>
      </c>
      <c r="S10" s="10"/>
    </row>
    <row r="11" spans="2:19" ht="111.95" customHeight="1" thickBot="1" x14ac:dyDescent="0.2">
      <c r="B11" s="11">
        <v>1</v>
      </c>
      <c r="C11" s="64" t="s">
        <v>36</v>
      </c>
      <c r="D11" s="65"/>
      <c r="E11" s="66"/>
      <c r="F11" s="12">
        <v>1992</v>
      </c>
      <c r="G11" s="12"/>
      <c r="H11" s="12" t="s">
        <v>11</v>
      </c>
      <c r="I11" s="61" t="s">
        <v>31</v>
      </c>
      <c r="J11" s="63"/>
      <c r="K11" s="15">
        <f t="shared" ref="K11" si="0">IF(C11="","",IF(H11="T7",N$5,IF(H11="T6",N$3,IF(H11="T5",N$4,IF(H11="T4",N$5,IF(H11="T3",N$6,IF(H11="T2",N$7,"")))))))</f>
        <v>520000</v>
      </c>
      <c r="L11" s="56" t="str">
        <f t="shared" ref="L11" si="1">IF(F11="","",IF(K$2-F11&gt;=65,-40000,IF(OR(K$2-F11&gt;=60,K$2-F11&lt;15),-30000,"")))</f>
        <v/>
      </c>
      <c r="M11" s="57"/>
      <c r="N11" s="16">
        <f t="shared" ref="N11" si="2">IF(OR(C11="",K11=""),"",40000)</f>
        <v>40000</v>
      </c>
      <c r="O11" s="39" t="s">
        <v>49</v>
      </c>
    </row>
    <row r="12" spans="2:19" ht="111.95" customHeight="1" thickBot="1" x14ac:dyDescent="0.2">
      <c r="B12" s="11">
        <v>2</v>
      </c>
      <c r="C12" s="64" t="s">
        <v>37</v>
      </c>
      <c r="D12" s="65"/>
      <c r="E12" s="66"/>
      <c r="F12" s="12">
        <v>1983</v>
      </c>
      <c r="G12" s="12"/>
      <c r="H12" s="12" t="s">
        <v>42</v>
      </c>
      <c r="I12" s="61" t="s">
        <v>31</v>
      </c>
      <c r="J12" s="63"/>
      <c r="K12" s="15">
        <f t="shared" ref="K12:K20" si="3">IF(C12="","",IF(H12="T7",N$5,IF(H12="T6",N$3,IF(H12="T5",N$4,IF(H12="T4",N$5,IF(H12="T3",N$6,IF(H12="T2",N$7,"")))))))</f>
        <v>520000</v>
      </c>
      <c r="L12" s="56" t="str">
        <f t="shared" ref="L12:L20" si="4">IF(F12="","",IF(K$2-F12&gt;=65,-40000,IF(OR(K$2-F12&gt;=60,K$2-F12&lt;15),-30000,"")))</f>
        <v/>
      </c>
      <c r="M12" s="57"/>
      <c r="N12" s="16">
        <f t="shared" ref="N12:N20" si="5">IF(OR(C12="",K12=""),"",40000)</f>
        <v>40000</v>
      </c>
      <c r="O12" s="39" t="s">
        <v>49</v>
      </c>
    </row>
    <row r="13" spans="2:19" ht="111.95" customHeight="1" thickBot="1" x14ac:dyDescent="0.2">
      <c r="B13" s="11">
        <v>3</v>
      </c>
      <c r="C13" s="64" t="s">
        <v>38</v>
      </c>
      <c r="D13" s="65"/>
      <c r="E13" s="66"/>
      <c r="F13" s="12">
        <v>2003</v>
      </c>
      <c r="G13" s="12"/>
      <c r="H13" s="12" t="s">
        <v>48</v>
      </c>
      <c r="I13" s="61" t="s">
        <v>31</v>
      </c>
      <c r="J13" s="63"/>
      <c r="K13" s="15">
        <f t="shared" si="3"/>
        <v>500000</v>
      </c>
      <c r="L13" s="56" t="str">
        <f t="shared" si="4"/>
        <v/>
      </c>
      <c r="M13" s="57"/>
      <c r="N13" s="16">
        <f t="shared" si="5"/>
        <v>40000</v>
      </c>
      <c r="O13" s="39"/>
    </row>
    <row r="14" spans="2:19" ht="111.95" customHeight="1" thickBot="1" x14ac:dyDescent="0.2">
      <c r="B14" s="11">
        <v>4</v>
      </c>
      <c r="C14" s="64" t="s">
        <v>39</v>
      </c>
      <c r="D14" s="65"/>
      <c r="E14" s="66"/>
      <c r="F14" s="12">
        <v>1982</v>
      </c>
      <c r="G14" s="12"/>
      <c r="H14" s="12" t="s">
        <v>48</v>
      </c>
      <c r="I14" s="61" t="s">
        <v>31</v>
      </c>
      <c r="J14" s="63"/>
      <c r="K14" s="15">
        <f t="shared" si="3"/>
        <v>500000</v>
      </c>
      <c r="L14" s="56" t="str">
        <f t="shared" si="4"/>
        <v/>
      </c>
      <c r="M14" s="57"/>
      <c r="N14" s="16">
        <f t="shared" si="5"/>
        <v>40000</v>
      </c>
      <c r="O14" s="39"/>
    </row>
    <row r="15" spans="2:19" ht="111.95" customHeight="1" thickBot="1" x14ac:dyDescent="0.2">
      <c r="B15" s="11">
        <v>5</v>
      </c>
      <c r="C15" s="64" t="s">
        <v>40</v>
      </c>
      <c r="D15" s="65"/>
      <c r="E15" s="66"/>
      <c r="F15" s="12">
        <v>1973</v>
      </c>
      <c r="G15" s="12"/>
      <c r="H15" s="12" t="s">
        <v>11</v>
      </c>
      <c r="I15" s="61" t="s">
        <v>31</v>
      </c>
      <c r="J15" s="63"/>
      <c r="K15" s="15">
        <f t="shared" si="3"/>
        <v>520000</v>
      </c>
      <c r="L15" s="56" t="str">
        <f t="shared" si="4"/>
        <v/>
      </c>
      <c r="M15" s="57"/>
      <c r="N15" s="16">
        <f t="shared" si="5"/>
        <v>40000</v>
      </c>
      <c r="O15" s="39" t="s">
        <v>49</v>
      </c>
    </row>
    <row r="16" spans="2:19" ht="111.95" customHeight="1" thickBot="1" x14ac:dyDescent="0.2">
      <c r="B16" s="11">
        <v>6</v>
      </c>
      <c r="C16" s="64" t="s">
        <v>41</v>
      </c>
      <c r="D16" s="65"/>
      <c r="E16" s="66"/>
      <c r="F16" s="12">
        <v>1985</v>
      </c>
      <c r="G16" s="12"/>
      <c r="H16" s="12" t="s">
        <v>48</v>
      </c>
      <c r="I16" s="61" t="s">
        <v>31</v>
      </c>
      <c r="J16" s="63"/>
      <c r="K16" s="15">
        <f t="shared" si="3"/>
        <v>500000</v>
      </c>
      <c r="L16" s="56" t="str">
        <f t="shared" si="4"/>
        <v/>
      </c>
      <c r="M16" s="57"/>
      <c r="N16" s="16">
        <f t="shared" si="5"/>
        <v>40000</v>
      </c>
      <c r="O16" s="39"/>
    </row>
    <row r="17" spans="2:15" ht="111.95" customHeight="1" thickBot="1" x14ac:dyDescent="0.2">
      <c r="B17" s="11">
        <v>7</v>
      </c>
      <c r="C17" s="64" t="s">
        <v>43</v>
      </c>
      <c r="D17" s="65"/>
      <c r="E17" s="66"/>
      <c r="F17" s="12">
        <v>1979</v>
      </c>
      <c r="G17" s="12"/>
      <c r="H17" s="12" t="s">
        <v>11</v>
      </c>
      <c r="I17" s="61" t="s">
        <v>31</v>
      </c>
      <c r="J17" s="63"/>
      <c r="K17" s="15">
        <f t="shared" si="3"/>
        <v>520000</v>
      </c>
      <c r="L17" s="56" t="str">
        <f t="shared" si="4"/>
        <v/>
      </c>
      <c r="M17" s="57"/>
      <c r="N17" s="16">
        <f t="shared" si="5"/>
        <v>40000</v>
      </c>
      <c r="O17" s="39" t="s">
        <v>49</v>
      </c>
    </row>
    <row r="18" spans="2:15" ht="111.95" customHeight="1" thickBot="1" x14ac:dyDescent="0.2">
      <c r="B18" s="11">
        <v>8</v>
      </c>
      <c r="C18" s="64" t="s">
        <v>44</v>
      </c>
      <c r="D18" s="65"/>
      <c r="E18" s="66"/>
      <c r="F18" s="12">
        <v>1994</v>
      </c>
      <c r="G18" s="12"/>
      <c r="H18" s="12" t="s">
        <v>48</v>
      </c>
      <c r="I18" s="61" t="s">
        <v>31</v>
      </c>
      <c r="J18" s="63"/>
      <c r="K18" s="15">
        <f t="shared" si="3"/>
        <v>500000</v>
      </c>
      <c r="L18" s="56" t="str">
        <f t="shared" si="4"/>
        <v/>
      </c>
      <c r="M18" s="57"/>
      <c r="N18" s="16">
        <f t="shared" si="5"/>
        <v>40000</v>
      </c>
      <c r="O18" s="39"/>
    </row>
    <row r="19" spans="2:15" ht="111.95" customHeight="1" thickBot="1" x14ac:dyDescent="0.2">
      <c r="B19" s="11">
        <v>9</v>
      </c>
      <c r="C19" s="61"/>
      <c r="D19" s="62"/>
      <c r="E19" s="63"/>
      <c r="F19" s="40"/>
      <c r="G19" s="40"/>
      <c r="H19" s="40"/>
      <c r="I19" s="61"/>
      <c r="J19" s="63"/>
      <c r="K19" s="15" t="str">
        <f t="shared" si="3"/>
        <v/>
      </c>
      <c r="L19" s="56" t="str">
        <f t="shared" si="4"/>
        <v/>
      </c>
      <c r="M19" s="57"/>
      <c r="N19" s="16" t="str">
        <f t="shared" si="5"/>
        <v/>
      </c>
      <c r="O19" s="39"/>
    </row>
    <row r="20" spans="2:15" ht="111.95" customHeight="1" thickBot="1" x14ac:dyDescent="0.2">
      <c r="B20" s="13">
        <v>10</v>
      </c>
      <c r="C20" s="58"/>
      <c r="D20" s="59"/>
      <c r="E20" s="60"/>
      <c r="F20" s="41"/>
      <c r="G20" s="41"/>
      <c r="H20" s="41"/>
      <c r="I20" s="61"/>
      <c r="J20" s="63"/>
      <c r="K20" s="17" t="str">
        <f t="shared" si="3"/>
        <v/>
      </c>
      <c r="L20" s="56" t="str">
        <f t="shared" si="4"/>
        <v/>
      </c>
      <c r="M20" s="57"/>
      <c r="N20" s="16" t="str">
        <f t="shared" si="5"/>
        <v/>
      </c>
      <c r="O20" s="39"/>
    </row>
    <row r="21" spans="2:15" x14ac:dyDescent="0.15">
      <c r="B21" s="21"/>
      <c r="C21" s="21"/>
      <c r="D21" s="21"/>
      <c r="E21" s="22"/>
      <c r="G21" s="19" t="s">
        <v>16</v>
      </c>
      <c r="H21" s="69">
        <f>SUM(K21:N21)</f>
        <v>4400000</v>
      </c>
      <c r="I21" s="69"/>
      <c r="J21" s="69"/>
      <c r="K21" s="14">
        <f>SUM(K11:K20)</f>
        <v>4080000</v>
      </c>
      <c r="L21" s="55">
        <f t="shared" ref="L21:N21" si="6">SUM(L11:L20)</f>
        <v>0</v>
      </c>
      <c r="M21" s="55">
        <f t="shared" si="6"/>
        <v>0</v>
      </c>
      <c r="N21" s="14">
        <f t="shared" si="6"/>
        <v>320000</v>
      </c>
    </row>
    <row r="22" spans="2:15" x14ac:dyDescent="0.15">
      <c r="B22" s="21"/>
      <c r="C22" s="21"/>
      <c r="D22" s="21"/>
      <c r="E22" s="22"/>
      <c r="F22" s="21"/>
      <c r="G22" s="37" t="s">
        <v>33</v>
      </c>
      <c r="H22" s="42">
        <v>4000000</v>
      </c>
      <c r="I22" s="42"/>
      <c r="J22" s="42"/>
    </row>
    <row r="23" spans="2:15" x14ac:dyDescent="0.15">
      <c r="B23" s="21"/>
      <c r="C23" s="21"/>
      <c r="D23" s="21"/>
      <c r="E23" s="22"/>
      <c r="F23" s="21"/>
      <c r="G23" s="37" t="s">
        <v>29</v>
      </c>
      <c r="H23" s="42">
        <f>SUM(H21:J22)</f>
        <v>8400000</v>
      </c>
      <c r="I23" s="42"/>
      <c r="J23" s="42"/>
    </row>
  </sheetData>
  <sheetProtection algorithmName="SHA-512" hashValue="K6K5HDFnRXcVdPhFBbHah28zPX46TLmlAU+Mg8irhA3T/GRfZEdlluIR1yy0QWs3XrQWdGITMOVyga1AuXPjWw==" saltValue="cbZFyTXWS/pw47AlQMTsHg==" spinCount="100000" sheet="1" scenarios="1" formatCells="0"/>
  <mergeCells count="54"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I20:J20"/>
    <mergeCell ref="L19:M19"/>
    <mergeCell ref="L20:M20"/>
    <mergeCell ref="L15:M15"/>
    <mergeCell ref="L16:M16"/>
    <mergeCell ref="L17:M17"/>
    <mergeCell ref="L18:M18"/>
    <mergeCell ref="C20:E20"/>
    <mergeCell ref="C19:E19"/>
    <mergeCell ref="C15:E15"/>
    <mergeCell ref="C16:E16"/>
    <mergeCell ref="C17:E17"/>
    <mergeCell ref="C18:E18"/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</mergeCells>
  <pageMargins left="0.2" right="0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User</cp:lastModifiedBy>
  <cp:lastPrinted>2024-03-29T16:29:46Z</cp:lastPrinted>
  <dcterms:created xsi:type="dcterms:W3CDTF">2024-02-19T01:35:45Z</dcterms:created>
  <dcterms:modified xsi:type="dcterms:W3CDTF">2024-03-29T16:35:14Z</dcterms:modified>
</cp:coreProperties>
</file>