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d9be782a33a2397/Tài liệu/Pingpong club/Ping tour 2024/"/>
    </mc:Choice>
  </mc:AlternateContent>
  <xr:revisionPtr revIDLastSave="138" documentId="13_ncr:1_{75F4BDE1-182E-4359-AA9D-3C65004778E9}" xr6:coauthVersionLast="47" xr6:coauthVersionMax="47" xr10:uidLastSave="{D6E33469-5790-4BCB-A9EB-BA7A82E93B59}"/>
  <bookViews>
    <workbookView xWindow="-108" yWindow="-108" windowWidth="23256" windowHeight="12456" xr2:uid="{7BFD3D91-3290-4EAB-88AA-71EE70F4A0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0" i="1" l="1"/>
  <c r="K20" i="1"/>
  <c r="N20" i="1" s="1"/>
  <c r="L19" i="1"/>
  <c r="K19" i="1"/>
  <c r="N19" i="1" s="1"/>
  <c r="L18" i="1"/>
  <c r="K18" i="1"/>
  <c r="N18" i="1" s="1"/>
  <c r="L17" i="1"/>
  <c r="K17" i="1"/>
  <c r="N17" i="1" s="1"/>
  <c r="L16" i="1"/>
  <c r="K16" i="1"/>
  <c r="N16" i="1" s="1"/>
  <c r="L15" i="1"/>
  <c r="K15" i="1"/>
  <c r="N15" i="1" s="1"/>
  <c r="L14" i="1"/>
  <c r="K14" i="1"/>
  <c r="N14" i="1" s="1"/>
  <c r="L13" i="1"/>
  <c r="K13" i="1"/>
  <c r="N13" i="1" s="1"/>
  <c r="L12" i="1"/>
  <c r="K12" i="1"/>
  <c r="N12" i="1" s="1"/>
  <c r="M21" i="1"/>
  <c r="K11" i="1" l="1"/>
  <c r="L11" i="1"/>
  <c r="L21" i="1" l="1"/>
  <c r="K21" i="1"/>
  <c r="N11" i="1"/>
  <c r="N21" i="1" s="1"/>
  <c r="H21" i="1" l="1"/>
  <c r="H23" i="1" s="1"/>
</calcChain>
</file>

<file path=xl/sharedStrings.xml><?xml version="1.0" encoding="utf-8"?>
<sst xmlns="http://schemas.openxmlformats.org/spreadsheetml/2006/main" count="68" uniqueCount="49">
  <si>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</si>
  <si>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</si>
  <si>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</si>
  <si>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</si>
  <si>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</si>
  <si>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</si>
  <si>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</si>
  <si>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</si>
  <si>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</si>
  <si>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</si>
  <si>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</si>
  <si>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</si>
  <si>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</si>
  <si>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</si>
  <si>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</si>
  <si>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</si>
  <si>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</si>
  <si>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</si>
  <si>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</si>
  <si>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</si>
  <si>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</si>
  <si>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</si>
  <si>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</si>
  <si>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</si>
  <si>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</si>
  <si>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</si>
  <si>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</si>
  <si>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</si>
  <si>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</si>
  <si>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</si>
  <si>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Tsố:</t>
  </si>
  <si>
    <t>Ghi chú về Vđv cũ</t>
  </si>
  <si>
    <t>Vđv mới</t>
  </si>
  <si>
    <t>Gần nhất Năm nào? ở Đội nào?</t>
  </si>
  <si>
    <r>
      <rPr>
        <sz val="11"/>
        <color rgb="FFFF0000"/>
        <rFont val="Calibri"/>
        <family val="2"/>
        <scheme val="minor"/>
      </rPr>
      <t>Nhập thêm</t>
    </r>
    <r>
      <rPr>
        <sz val="11"/>
        <color theme="1"/>
        <rFont val="Calibri"/>
        <family val="2"/>
        <scheme val="minor"/>
      </rPr>
      <t xml:space="preserve"> Cọc:</t>
    </r>
  </si>
  <si>
    <t>Phạm Quang Nhật Minh</t>
  </si>
  <si>
    <t>HD Mon</t>
  </si>
  <si>
    <t>Tầng 2 tòa A1 chung cư HD Mon, Mỹ Đình 2, quận Nam Từ Liêm, TP Hà Nội.</t>
  </si>
  <si>
    <t>Nguyễn Thế Việt</t>
  </si>
  <si>
    <t>Nguyễn Trần Phương</t>
  </si>
  <si>
    <t>Ngô Ngọc Linh</t>
  </si>
  <si>
    <t>Phạm Duy Đông</t>
  </si>
  <si>
    <t>Phạm Đình Lê Hảo</t>
  </si>
  <si>
    <t>Lê Xuân Hội</t>
  </si>
  <si>
    <t>Phùng Viết Nam</t>
  </si>
  <si>
    <t>Dương Mạnh Thắng</t>
  </si>
  <si>
    <t>minhpqn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</si>
  <si>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0962.053.138</t>
    </r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</si>
  <si>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0988.737.426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</si>
</sst>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1"/>
      <color rgb="FFFF0000"/>
      <name val="Calibri"/>
      <family val="2"/>
      <scheme val="minor"/>
    </font>
    <font>
      <sz val="12"/>
      <color rgb="FF0000CC"/>
      <name val="Times New Roman"/>
      <family val="1"/>
    </font>
    <font>
      <sz val="13"/>
      <color rgb="FF0000CC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3" fontId="1" fillId="3" borderId="6" xfId="0" applyNumberFormat="1" applyFont="1" applyFill="1" applyBorder="1" applyAlignment="1">
      <alignment horizontal="center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14" fillId="0" borderId="10" xfId="0" applyFont="1" applyBorder="1" applyAlignment="1" applyProtection="1">
      <alignment horizontal="center" vertical="center" wrapText="1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14" fillId="0" borderId="11" xfId="0" applyFont="1" applyBorder="1" applyAlignment="1" applyProtection="1">
      <alignment horizontal="center" vertical="center" wrapText="1"/>
      <protection locked="0"/>
    </xf>
    <xf numFmtId="0" fontId="13" fillId="0" borderId="10" xfId="0" applyFont="1" applyBorder="1" applyAlignment="1" applyProtection="1">
      <alignment horizontal="center" vertical="center" wrapText="1"/>
      <protection locked="0"/>
    </xf>
    <xf numFmtId="0" fontId="13" fillId="0" borderId="13" xfId="0" applyFont="1" applyBorder="1" applyAlignment="1" applyProtection="1">
      <alignment horizontal="center" vertical="center" wrapText="1"/>
      <protection locked="0"/>
    </xf>
    <xf numFmtId="0" fontId="13" fillId="0" borderId="1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EFF9FF"/>
      <color rgb="FFDDF2FF"/>
      <color rgb="FFFFFAEB"/>
      <color rgb="FFFFFDF7"/>
      <color rgb="FF333399"/>
      <color rgb="FF000066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pn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209550</xdr:colOff>
      <xdr:row>10</xdr:row>
      <xdr:rowOff>9525</xdr:rowOff>
    </xdr:from>
    <xdr:to>
      <xdr:col>6</xdr:col>
      <xdr:colOff>1228414</xdr:colOff>
      <xdr:row>10</xdr:row>
      <xdr:rowOff>1409700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13D1A3B-F29F-F03E-EB8F-1FD32B7D40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619375" y="2000250"/>
          <a:ext cx="1018864" cy="1400175"/>
        </a:xfrm>
        <a:prstGeom prst="rect">
          <a:avLst/>
        </a:prstGeom>
      </xdr:spPr>
    </xdr:pic>
    <xdr:clientData/>
  </xdr:twoCellAnchor>
  <xdr:twoCellAnchor editAs="oneCell">
    <xdr:from>
      <xdr:col>6</xdr:col>
      <xdr:colOff>38949</xdr:colOff>
      <xdr:row>18</xdr:row>
      <xdr:rowOff>19050</xdr:rowOff>
    </xdr:from>
    <xdr:to>
      <xdr:col>6</xdr:col>
      <xdr:colOff>1344550</xdr:colOff>
      <xdr:row>18</xdr:row>
      <xdr:rowOff>1390650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FEA331D-B67C-51EA-FEFC-3627175385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448774" y="13363575"/>
          <a:ext cx="1305601" cy="1371600"/>
        </a:xfrm>
        <a:prstGeom prst="rect">
          <a:avLst/>
        </a:prstGeom>
      </xdr:spPr>
    </xdr:pic>
    <xdr:clientData/>
  </xdr:twoCellAnchor>
  <xdr:twoCellAnchor editAs="oneCell">
    <xdr:from>
      <xdr:col>15</xdr:col>
      <xdr:colOff>58794</xdr:colOff>
      <xdr:row>10</xdr:row>
      <xdr:rowOff>71718</xdr:rowOff>
    </xdr:from>
    <xdr:to>
      <xdr:col>18</xdr:col>
      <xdr:colOff>199319</xdr:colOff>
      <xdr:row>10</xdr:row>
      <xdr:rowOff>1378772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21D5D33-2EF9-AA4C-76E2-517646702D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74512" y="2097742"/>
          <a:ext cx="1969325" cy="1307054"/>
        </a:xfrm>
        <a:prstGeom prst="rect">
          <a:avLst/>
        </a:prstGeom>
      </xdr:spPr>
    </xdr:pic>
    <xdr:clientData/>
  </xdr:twoCellAnchor>
  <xdr:twoCellAnchor editAs="oneCell">
    <xdr:from>
      <xdr:col>18</xdr:col>
      <xdr:colOff>241396</xdr:colOff>
      <xdr:row>10</xdr:row>
      <xdr:rowOff>80682</xdr:rowOff>
    </xdr:from>
    <xdr:to>
      <xdr:col>21</xdr:col>
      <xdr:colOff>456822</xdr:colOff>
      <xdr:row>10</xdr:row>
      <xdr:rowOff>1384852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A362FE0-212C-9B1A-EFB5-B21B3368AE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273831" y="2114891"/>
          <a:ext cx="2044226" cy="1304170"/>
        </a:xfrm>
        <a:prstGeom prst="rect">
          <a:avLst/>
        </a:prstGeom>
      </xdr:spPr>
    </xdr:pic>
    <xdr:clientData/>
  </xdr:twoCellAnchor>
  <xdr:twoCellAnchor editAs="oneCell">
    <xdr:from>
      <xdr:col>15</xdr:col>
      <xdr:colOff>65313</xdr:colOff>
      <xdr:row>11</xdr:row>
      <xdr:rowOff>65313</xdr:rowOff>
    </xdr:from>
    <xdr:to>
      <xdr:col>18</xdr:col>
      <xdr:colOff>209536</xdr:colOff>
      <xdr:row>11</xdr:row>
      <xdr:rowOff>1295400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45427C71-AA06-1E10-5EA2-06A170138B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63742" y="3516084"/>
          <a:ext cx="1973023" cy="1230087"/>
        </a:xfrm>
        <a:prstGeom prst="rect">
          <a:avLst/>
        </a:prstGeom>
      </xdr:spPr>
    </xdr:pic>
    <xdr:clientData/>
  </xdr:twoCellAnchor>
  <xdr:twoCellAnchor editAs="oneCell">
    <xdr:from>
      <xdr:col>18</xdr:col>
      <xdr:colOff>261257</xdr:colOff>
      <xdr:row>11</xdr:row>
      <xdr:rowOff>76200</xdr:rowOff>
    </xdr:from>
    <xdr:to>
      <xdr:col>21</xdr:col>
      <xdr:colOff>432322</xdr:colOff>
      <xdr:row>11</xdr:row>
      <xdr:rowOff>1306286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57A8A701-1916-30A6-3238-D66F86A715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288486" y="3526971"/>
          <a:ext cx="1999865" cy="1230086"/>
        </a:xfrm>
        <a:prstGeom prst="rect">
          <a:avLst/>
        </a:prstGeom>
      </xdr:spPr>
    </xdr:pic>
    <xdr:clientData/>
  </xdr:twoCellAnchor>
  <xdr:twoCellAnchor editAs="oneCell">
    <xdr:from>
      <xdr:col>15</xdr:col>
      <xdr:colOff>65314</xdr:colOff>
      <xdr:row>12</xdr:row>
      <xdr:rowOff>52139</xdr:rowOff>
    </xdr:from>
    <xdr:to>
      <xdr:col>18</xdr:col>
      <xdr:colOff>239485</xdr:colOff>
      <xdr:row>12</xdr:row>
      <xdr:rowOff>1317173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31525303-5C64-EC43-E493-FB222DE2B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9263743" y="4928939"/>
          <a:ext cx="2002971" cy="1265034"/>
        </a:xfrm>
        <a:prstGeom prst="rect">
          <a:avLst/>
        </a:prstGeom>
      </xdr:spPr>
    </xdr:pic>
    <xdr:clientData/>
  </xdr:twoCellAnchor>
  <xdr:twoCellAnchor editAs="oneCell">
    <xdr:from>
      <xdr:col>18</xdr:col>
      <xdr:colOff>228601</xdr:colOff>
      <xdr:row>12</xdr:row>
      <xdr:rowOff>65314</xdr:rowOff>
    </xdr:from>
    <xdr:to>
      <xdr:col>21</xdr:col>
      <xdr:colOff>450118</xdr:colOff>
      <xdr:row>12</xdr:row>
      <xdr:rowOff>1317171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41B17F96-612D-EAE6-E8F8-40398E32B0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255830" y="4942114"/>
          <a:ext cx="2050317" cy="1251857"/>
        </a:xfrm>
        <a:prstGeom prst="rect">
          <a:avLst/>
        </a:prstGeom>
      </xdr:spPr>
    </xdr:pic>
    <xdr:clientData/>
  </xdr:twoCellAnchor>
  <xdr:twoCellAnchor editAs="oneCell">
    <xdr:from>
      <xdr:col>15</xdr:col>
      <xdr:colOff>64671</xdr:colOff>
      <xdr:row>13</xdr:row>
      <xdr:rowOff>54428</xdr:rowOff>
    </xdr:from>
    <xdr:to>
      <xdr:col>18</xdr:col>
      <xdr:colOff>221426</xdr:colOff>
      <xdr:row>13</xdr:row>
      <xdr:rowOff>1382485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DE4B82F0-DA96-E5F3-F479-DE05DD7B03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63100" y="6357257"/>
          <a:ext cx="1985555" cy="1328057"/>
        </a:xfrm>
        <a:prstGeom prst="rect">
          <a:avLst/>
        </a:prstGeom>
      </xdr:spPr>
    </xdr:pic>
    <xdr:clientData/>
  </xdr:twoCellAnchor>
  <xdr:twoCellAnchor editAs="oneCell">
    <xdr:from>
      <xdr:col>18</xdr:col>
      <xdr:colOff>261257</xdr:colOff>
      <xdr:row>13</xdr:row>
      <xdr:rowOff>76201</xdr:rowOff>
    </xdr:from>
    <xdr:to>
      <xdr:col>21</xdr:col>
      <xdr:colOff>449762</xdr:colOff>
      <xdr:row>13</xdr:row>
      <xdr:rowOff>1360715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EB0C4664-B5DF-850B-FBC4-7C116F9BD4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288486" y="6379030"/>
          <a:ext cx="2017305" cy="1284514"/>
        </a:xfrm>
        <a:prstGeom prst="rect">
          <a:avLst/>
        </a:prstGeom>
      </xdr:spPr>
    </xdr:pic>
    <xdr:clientData/>
  </xdr:twoCellAnchor>
  <xdr:twoCellAnchor editAs="oneCell">
    <xdr:from>
      <xdr:col>15</xdr:col>
      <xdr:colOff>76200</xdr:colOff>
      <xdr:row>16</xdr:row>
      <xdr:rowOff>95250</xdr:rowOff>
    </xdr:from>
    <xdr:to>
      <xdr:col>18</xdr:col>
      <xdr:colOff>212762</xdr:colOff>
      <xdr:row>16</xdr:row>
      <xdr:rowOff>1352550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DC43337E-15AE-AFE6-AF40-D9B96E2C36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258300" y="10687050"/>
          <a:ext cx="1965362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270061</xdr:colOff>
      <xdr:row>16</xdr:row>
      <xdr:rowOff>98612</xdr:rowOff>
    </xdr:from>
    <xdr:to>
      <xdr:col>21</xdr:col>
      <xdr:colOff>421341</xdr:colOff>
      <xdr:row>16</xdr:row>
      <xdr:rowOff>1346594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FDE525AB-E1F0-3C8F-A172-B64E0E993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314579" y="10676965"/>
          <a:ext cx="1980080" cy="12479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89646</xdr:colOff>
      <xdr:row>18</xdr:row>
      <xdr:rowOff>71717</xdr:rowOff>
    </xdr:from>
    <xdr:to>
      <xdr:col>18</xdr:col>
      <xdr:colOff>355820</xdr:colOff>
      <xdr:row>18</xdr:row>
      <xdr:rowOff>1326777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49C177A4-DFB9-93C0-3D04-DAD0328C6E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05364" y="13500846"/>
          <a:ext cx="2094974" cy="1255060"/>
        </a:xfrm>
        <a:prstGeom prst="rect">
          <a:avLst/>
        </a:prstGeom>
      </xdr:spPr>
    </xdr:pic>
    <xdr:clientData/>
  </xdr:twoCellAnchor>
  <xdr:twoCellAnchor editAs="oneCell">
    <xdr:from>
      <xdr:col>18</xdr:col>
      <xdr:colOff>391885</xdr:colOff>
      <xdr:row>18</xdr:row>
      <xdr:rowOff>71846</xdr:rowOff>
    </xdr:from>
    <xdr:to>
      <xdr:col>22</xdr:col>
      <xdr:colOff>48506</xdr:colOff>
      <xdr:row>18</xdr:row>
      <xdr:rowOff>1318260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DA4B9240-19B6-BFAC-6978-498ABE9387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425645" y="13483046"/>
          <a:ext cx="2095021" cy="1246414"/>
        </a:xfrm>
        <a:prstGeom prst="rect">
          <a:avLst/>
        </a:prstGeom>
      </xdr:spPr>
    </xdr:pic>
    <xdr:clientData/>
  </xdr:twoCellAnchor>
  <xdr:twoCellAnchor editAs="oneCell">
    <xdr:from>
      <xdr:col>15</xdr:col>
      <xdr:colOff>41564</xdr:colOff>
      <xdr:row>14</xdr:row>
      <xdr:rowOff>78417</xdr:rowOff>
    </xdr:from>
    <xdr:to>
      <xdr:col>18</xdr:col>
      <xdr:colOff>235527</xdr:colOff>
      <xdr:row>14</xdr:row>
      <xdr:rowOff>1349776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F5F02FBF-DC5F-3840-2474-45D860F933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40982" y="7823108"/>
          <a:ext cx="2022763" cy="1271359"/>
        </a:xfrm>
        <a:prstGeom prst="rect">
          <a:avLst/>
        </a:prstGeom>
      </xdr:spPr>
    </xdr:pic>
    <xdr:clientData/>
  </xdr:twoCellAnchor>
  <xdr:twoCellAnchor editAs="oneCell">
    <xdr:from>
      <xdr:col>18</xdr:col>
      <xdr:colOff>263236</xdr:colOff>
      <xdr:row>14</xdr:row>
      <xdr:rowOff>83127</xdr:rowOff>
    </xdr:from>
    <xdr:to>
      <xdr:col>21</xdr:col>
      <xdr:colOff>451972</xdr:colOff>
      <xdr:row>14</xdr:row>
      <xdr:rowOff>1341120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AA15D163-7B0B-4EC1-6B14-8E4FAAE7C7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296996" y="7794567"/>
          <a:ext cx="2017536" cy="1257993"/>
        </a:xfrm>
        <a:prstGeom prst="rect">
          <a:avLst/>
        </a:prstGeom>
      </xdr:spPr>
    </xdr:pic>
    <xdr:clientData/>
  </xdr:twoCellAnchor>
  <xdr:twoCellAnchor editAs="oneCell">
    <xdr:from>
      <xdr:col>15</xdr:col>
      <xdr:colOff>71717</xdr:colOff>
      <xdr:row>17</xdr:row>
      <xdr:rowOff>55239</xdr:rowOff>
    </xdr:from>
    <xdr:to>
      <xdr:col>18</xdr:col>
      <xdr:colOff>233082</xdr:colOff>
      <xdr:row>17</xdr:row>
      <xdr:rowOff>1268351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38E9729F-1721-805F-1FC7-FE615462A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87435" y="12058980"/>
          <a:ext cx="1990165" cy="1213112"/>
        </a:xfrm>
        <a:prstGeom prst="rect">
          <a:avLst/>
        </a:prstGeom>
      </xdr:spPr>
    </xdr:pic>
    <xdr:clientData/>
  </xdr:twoCellAnchor>
  <xdr:twoCellAnchor editAs="oneCell">
    <xdr:from>
      <xdr:col>18</xdr:col>
      <xdr:colOff>259976</xdr:colOff>
      <xdr:row>17</xdr:row>
      <xdr:rowOff>44825</xdr:rowOff>
    </xdr:from>
    <xdr:to>
      <xdr:col>21</xdr:col>
      <xdr:colOff>448357</xdr:colOff>
      <xdr:row>17</xdr:row>
      <xdr:rowOff>1272989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A75BC5B6-B11D-B5F2-64D0-F14A4BA0A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04494" y="12048566"/>
          <a:ext cx="2017181" cy="1228164"/>
        </a:xfrm>
        <a:prstGeom prst="rect">
          <a:avLst/>
        </a:prstGeom>
      </xdr:spPr>
    </xdr:pic>
    <xdr:clientData/>
  </xdr:twoCellAnchor>
  <xdr:twoCellAnchor editAs="oneCell">
    <xdr:from>
      <xdr:col>15</xdr:col>
      <xdr:colOff>65316</xdr:colOff>
      <xdr:row>15</xdr:row>
      <xdr:rowOff>43542</xdr:rowOff>
    </xdr:from>
    <xdr:to>
      <xdr:col>18</xdr:col>
      <xdr:colOff>261764</xdr:colOff>
      <xdr:row>15</xdr:row>
      <xdr:rowOff>1328057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1E7014A3-F66D-AF65-92A4-D0B8ED9881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63745" y="9198428"/>
          <a:ext cx="2025248" cy="1284515"/>
        </a:xfrm>
        <a:prstGeom prst="rect">
          <a:avLst/>
        </a:prstGeom>
      </xdr:spPr>
    </xdr:pic>
    <xdr:clientData/>
  </xdr:twoCellAnchor>
  <xdr:twoCellAnchor editAs="oneCell">
    <xdr:from>
      <xdr:col>18</xdr:col>
      <xdr:colOff>294751</xdr:colOff>
      <xdr:row>15</xdr:row>
      <xdr:rowOff>65314</xdr:rowOff>
    </xdr:from>
    <xdr:to>
      <xdr:col>21</xdr:col>
      <xdr:colOff>495716</xdr:colOff>
      <xdr:row>15</xdr:row>
      <xdr:rowOff>1311941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30C9996F-446A-BA0A-D395-1E76B4A1DE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21980" y="9220200"/>
          <a:ext cx="2029765" cy="1246627"/>
        </a:xfrm>
        <a:prstGeom prst="rect">
          <a:avLst/>
        </a:prstGeom>
      </xdr:spPr>
    </xdr:pic>
    <xdr:clientData/>
  </xdr:twoCellAnchor>
  <xdr:twoCellAnchor editAs="oneCell">
    <xdr:from>
      <xdr:col>6</xdr:col>
      <xdr:colOff>183002</xdr:colOff>
      <xdr:row>11</xdr:row>
      <xdr:rowOff>0</xdr:rowOff>
    </xdr:from>
    <xdr:to>
      <xdr:col>6</xdr:col>
      <xdr:colOff>1234825</xdr:colOff>
      <xdr:row>11</xdr:row>
      <xdr:rowOff>1415143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387F39B-48E1-57BB-52AB-B87B11F73F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54059" y="3450771"/>
          <a:ext cx="1051823" cy="1415143"/>
        </a:xfrm>
        <a:prstGeom prst="rect">
          <a:avLst/>
        </a:prstGeom>
      </xdr:spPr>
    </xdr:pic>
    <xdr:clientData/>
  </xdr:twoCellAnchor>
  <xdr:twoCellAnchor editAs="oneCell">
    <xdr:from>
      <xdr:col>6</xdr:col>
      <xdr:colOff>119744</xdr:colOff>
      <xdr:row>11</xdr:row>
      <xdr:rowOff>1415143</xdr:rowOff>
    </xdr:from>
    <xdr:to>
      <xdr:col>6</xdr:col>
      <xdr:colOff>1276094</xdr:colOff>
      <xdr:row>13</xdr:row>
      <xdr:rowOff>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C010EACB-29C7-4EB0-D162-CE381706D0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90801" y="4865914"/>
          <a:ext cx="1156350" cy="1436915"/>
        </a:xfrm>
        <a:prstGeom prst="rect">
          <a:avLst/>
        </a:prstGeom>
      </xdr:spPr>
    </xdr:pic>
    <xdr:clientData/>
  </xdr:twoCellAnchor>
  <xdr:twoCellAnchor editAs="oneCell">
    <xdr:from>
      <xdr:col>6</xdr:col>
      <xdr:colOff>108860</xdr:colOff>
      <xdr:row>13</xdr:row>
      <xdr:rowOff>0</xdr:rowOff>
    </xdr:from>
    <xdr:to>
      <xdr:col>6</xdr:col>
      <xdr:colOff>1288145</xdr:colOff>
      <xdr:row>13</xdr:row>
      <xdr:rowOff>1415142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46C09E45-E20B-F9E0-F5DB-B9E673D4D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79917" y="6302829"/>
          <a:ext cx="1179285" cy="1415142"/>
        </a:xfrm>
        <a:prstGeom prst="rect">
          <a:avLst/>
        </a:prstGeom>
      </xdr:spPr>
    </xdr:pic>
    <xdr:clientData/>
  </xdr:twoCellAnchor>
  <xdr:twoCellAnchor editAs="oneCell">
    <xdr:from>
      <xdr:col>6</xdr:col>
      <xdr:colOff>119744</xdr:colOff>
      <xdr:row>14</xdr:row>
      <xdr:rowOff>2</xdr:rowOff>
    </xdr:from>
    <xdr:to>
      <xdr:col>6</xdr:col>
      <xdr:colOff>1290340</xdr:colOff>
      <xdr:row>15</xdr:row>
      <xdr:rowOff>1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6DADE600-C0B4-3383-707E-9145A8F988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90801" y="7728859"/>
          <a:ext cx="1170596" cy="1426028"/>
        </a:xfrm>
        <a:prstGeom prst="rect">
          <a:avLst/>
        </a:prstGeom>
      </xdr:spPr>
    </xdr:pic>
    <xdr:clientData/>
  </xdr:twoCellAnchor>
  <xdr:twoCellAnchor editAs="oneCell">
    <xdr:from>
      <xdr:col>6</xdr:col>
      <xdr:colOff>119747</xdr:colOff>
      <xdr:row>15</xdr:row>
      <xdr:rowOff>1</xdr:rowOff>
    </xdr:from>
    <xdr:to>
      <xdr:col>6</xdr:col>
      <xdr:colOff>1284518</xdr:colOff>
      <xdr:row>15</xdr:row>
      <xdr:rowOff>1412512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CB51B89C-3656-5D6E-9842-ED2800A452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90804" y="9154887"/>
          <a:ext cx="1164771" cy="141251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16</xdr:row>
      <xdr:rowOff>0</xdr:rowOff>
    </xdr:from>
    <xdr:to>
      <xdr:col>7</xdr:col>
      <xdr:colOff>0</xdr:colOff>
      <xdr:row>16</xdr:row>
      <xdr:rowOff>1415143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ADDFEE7C-65B3-7E50-00FD-F88B15E209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71057" y="10580914"/>
          <a:ext cx="1415143" cy="1415143"/>
        </a:xfrm>
        <a:prstGeom prst="rect">
          <a:avLst/>
        </a:prstGeom>
      </xdr:spPr>
    </xdr:pic>
    <xdr:clientData/>
  </xdr:twoCellAnchor>
  <xdr:twoCellAnchor editAs="oneCell">
    <xdr:from>
      <xdr:col>6</xdr:col>
      <xdr:colOff>43544</xdr:colOff>
      <xdr:row>17</xdr:row>
      <xdr:rowOff>0</xdr:rowOff>
    </xdr:from>
    <xdr:to>
      <xdr:col>6</xdr:col>
      <xdr:colOff>1372352</xdr:colOff>
      <xdr:row>18</xdr:row>
      <xdr:rowOff>10886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5D25DD72-67E8-6CE2-B309-3182AD5B0D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14601" y="12006943"/>
          <a:ext cx="1328808" cy="14369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3"/>
  <sheetViews>
    <sheetView tabSelected="1" topLeftCell="A10" zoomScale="70" zoomScaleNormal="70" workbookViewId="0">
      <selection activeCell="N13" sqref="N13"/>
    </sheetView>
  </sheetViews>
  <sheetFormatPr defaultColWidth="8.88671875" defaultRowHeight="14.4" x14ac:dyDescent="0.3"/>
  <cols>
    <col min="1" max="1" width="0.33203125" style="1" customWidth="1"/>
    <col min="2" max="2" width="5.6640625" style="1" customWidth="1"/>
    <col min="3" max="3" width="3.6640625" style="1" customWidth="1"/>
    <col min="4" max="4" width="3.109375" style="1" customWidth="1"/>
    <col min="5" max="5" width="15.5546875" style="1" customWidth="1"/>
    <col min="6" max="6" width="7.6640625" style="1" customWidth="1"/>
    <col min="7" max="7" width="20.6640625" style="1" customWidth="1"/>
    <col min="8" max="8" width="7.33203125" style="1" customWidth="1"/>
    <col min="9" max="9" width="4.6640625" style="1" customWidth="1"/>
    <col min="10" max="10" width="5.5546875" style="1" customWidth="1"/>
    <col min="11" max="11" width="13.33203125" style="1" customWidth="1"/>
    <col min="12" max="12" width="3.6640625" style="1" customWidth="1"/>
    <col min="13" max="13" width="6.6640625" style="1" customWidth="1"/>
    <col min="14" max="14" width="9.6640625" style="1" customWidth="1"/>
    <col min="15" max="15" width="26.6640625" style="1" customWidth="1"/>
    <col min="16" max="16384" width="8.88671875" style="1"/>
  </cols>
  <sheetData>
    <row r="1" spans="2:19" ht="10.199999999999999" customHeight="1" x14ac:dyDescent="0.3"/>
    <row r="2" spans="2:19" ht="22.2" customHeight="1" x14ac:dyDescent="0.4">
      <c r="B2" s="23"/>
      <c r="C2" s="23"/>
      <c r="D2" s="23"/>
      <c r="E2" s="24"/>
      <c r="F2" s="24"/>
      <c r="G2" s="24"/>
      <c r="H2" s="24"/>
      <c r="I2" s="24"/>
      <c r="J2" s="25" t="s">
        <v>18</v>
      </c>
      <c r="K2" s="26">
        <v>2024</v>
      </c>
      <c r="L2" s="33"/>
      <c r="M2" s="27" t="s">
        <v>23</v>
      </c>
      <c r="N2" s="28" t="s">
        <v>22</v>
      </c>
    </row>
    <row r="3" spans="2:19" ht="18" customHeight="1" x14ac:dyDescent="0.3">
      <c r="B3" s="45" t="s">
        <v>19</v>
      </c>
      <c r="C3" s="45"/>
      <c r="D3" s="45"/>
      <c r="E3" s="46"/>
      <c r="F3" s="47" t="s">
        <v>36</v>
      </c>
      <c r="G3" s="48"/>
      <c r="H3" s="48"/>
      <c r="I3" s="48"/>
      <c r="J3" s="49"/>
      <c r="K3" s="18"/>
      <c r="L3" s="20"/>
      <c r="M3" s="29" t="s">
        <v>20</v>
      </c>
      <c r="N3" s="30">
        <v>460000</v>
      </c>
    </row>
    <row r="4" spans="2:19" ht="18" customHeight="1" x14ac:dyDescent="0.3">
      <c r="B4" s="45" t="s">
        <v>28</v>
      </c>
      <c r="C4" s="46"/>
      <c r="D4" s="47" t="s">
        <v>37</v>
      </c>
      <c r="E4" s="48"/>
      <c r="F4" s="48"/>
      <c r="G4" s="48"/>
      <c r="H4" s="48"/>
      <c r="I4" s="48"/>
      <c r="J4" s="48"/>
      <c r="K4" s="49"/>
      <c r="L4" s="35"/>
      <c r="M4" s="29" t="s">
        <v>17</v>
      </c>
      <c r="N4" s="30">
        <v>480000</v>
      </c>
    </row>
    <row r="5" spans="2:19" ht="18" customHeight="1" x14ac:dyDescent="0.3">
      <c r="B5" s="45" t="s">
        <v>29</v>
      </c>
      <c r="C5" s="45"/>
      <c r="D5" s="46"/>
      <c r="E5" s="53" t="s">
        <v>35</v>
      </c>
      <c r="F5" s="54"/>
      <c r="G5" s="36" t="s">
        <v>47</v>
      </c>
      <c r="H5" s="43" t="s">
        <v>15</v>
      </c>
      <c r="I5" s="44"/>
      <c r="J5" s="50" t="s">
        <v>46</v>
      </c>
      <c r="K5" s="51"/>
      <c r="L5" s="52"/>
      <c r="M5" s="29" t="s">
        <v>24</v>
      </c>
      <c r="N5" s="30">
        <v>500000</v>
      </c>
    </row>
    <row r="6" spans="2:19" ht="18" customHeight="1" x14ac:dyDescent="0.3">
      <c r="B6" s="45" t="s">
        <v>27</v>
      </c>
      <c r="C6" s="46"/>
      <c r="D6" s="50" t="s">
        <v>38</v>
      </c>
      <c r="E6" s="51"/>
      <c r="F6" s="52"/>
      <c r="G6" s="36" t="s">
        <v>48</v>
      </c>
      <c r="H6" s="43" t="s">
        <v>15</v>
      </c>
      <c r="I6" s="44"/>
      <c r="J6" s="50"/>
      <c r="K6" s="51"/>
      <c r="L6" s="52"/>
      <c r="M6" s="29" t="s">
        <v>11</v>
      </c>
      <c r="N6" s="30">
        <v>520000</v>
      </c>
    </row>
    <row r="7" spans="2:19" ht="18" customHeight="1" x14ac:dyDescent="0.3">
      <c r="B7" s="2" t="s">
        <v>21</v>
      </c>
      <c r="C7" s="2"/>
      <c r="D7" s="2"/>
      <c r="L7" s="34"/>
      <c r="M7" s="31" t="s">
        <v>12</v>
      </c>
      <c r="N7" s="32">
        <v>540000</v>
      </c>
    </row>
    <row r="8" spans="2:19" ht="4.2" customHeight="1" thickBot="1" x14ac:dyDescent="0.35"/>
    <row r="9" spans="2:19" ht="16.95" customHeight="1" x14ac:dyDescent="0.3">
      <c r="B9" s="64" t="s">
        <v>0</v>
      </c>
      <c r="C9" s="67" t="s">
        <v>1</v>
      </c>
      <c r="D9" s="75"/>
      <c r="E9" s="68"/>
      <c r="F9" s="64" t="s">
        <v>2</v>
      </c>
      <c r="G9" s="64" t="s">
        <v>3</v>
      </c>
      <c r="H9" s="4" t="s">
        <v>4</v>
      </c>
      <c r="I9" s="67" t="s">
        <v>13</v>
      </c>
      <c r="J9" s="68"/>
      <c r="K9" s="3" t="s">
        <v>8</v>
      </c>
      <c r="L9" s="73" t="s">
        <v>6</v>
      </c>
      <c r="M9" s="74"/>
      <c r="N9" s="5" t="s">
        <v>7</v>
      </c>
      <c r="O9" s="38" t="s">
        <v>31</v>
      </c>
      <c r="S9" s="6"/>
    </row>
    <row r="10" spans="2:19" ht="15" customHeight="1" thickBot="1" x14ac:dyDescent="0.35">
      <c r="B10" s="65"/>
      <c r="C10" s="76"/>
      <c r="D10" s="77"/>
      <c r="E10" s="78"/>
      <c r="F10" s="65"/>
      <c r="G10" s="65"/>
      <c r="H10" s="7" t="s">
        <v>10</v>
      </c>
      <c r="I10" s="69" t="s">
        <v>14</v>
      </c>
      <c r="J10" s="70"/>
      <c r="K10" s="8" t="s">
        <v>9</v>
      </c>
      <c r="L10" s="79" t="s">
        <v>26</v>
      </c>
      <c r="M10" s="80"/>
      <c r="N10" s="9" t="s">
        <v>5</v>
      </c>
      <c r="O10" s="9" t="s">
        <v>33</v>
      </c>
      <c r="S10" s="10"/>
    </row>
    <row r="11" spans="2:19" ht="112.2" customHeight="1" thickBot="1" x14ac:dyDescent="0.35">
      <c r="B11" s="11">
        <v>1</v>
      </c>
      <c r="C11" s="61" t="s">
        <v>35</v>
      </c>
      <c r="D11" s="62"/>
      <c r="E11" s="63"/>
      <c r="F11" s="40">
        <v>1984</v>
      </c>
      <c r="G11" s="12"/>
      <c r="H11" s="12" t="s">
        <v>11</v>
      </c>
      <c r="I11" s="71" t="s">
        <v>32</v>
      </c>
      <c r="J11" s="72"/>
      <c r="K11" s="15">
        <f t="shared" ref="K11" si="0">IF(C11="","",IF(H11="T7",N$5,IF(H11="T6",N$3,IF(H11="T5",N$4,IF(H11="T4",N$5,IF(H11="T3",N$6,IF(H11="T2",N$7,"")))))))</f>
        <v>520000</v>
      </c>
      <c r="L11" s="56" t="str">
        <f t="shared" ref="L11" si="1">IF(F11="","",IF(K$2-F11&gt;=65,-40000,IF(OR(K$2-F11&gt;=60,K$2-F11&lt;15),-30000,"")))</f>
        <v/>
      </c>
      <c r="M11" s="57"/>
      <c r="N11" s="16">
        <f t="shared" ref="N11" si="2">IF(OR(C11="",K11=""),"",40000)</f>
        <v>40000</v>
      </c>
      <c r="O11" s="39"/>
    </row>
    <row r="12" spans="2:19" ht="112.2" customHeight="1" thickBot="1" x14ac:dyDescent="0.35">
      <c r="B12" s="11">
        <v>2</v>
      </c>
      <c r="C12" s="61" t="s">
        <v>38</v>
      </c>
      <c r="D12" s="62"/>
      <c r="E12" s="63"/>
      <c r="F12" s="40">
        <v>1980</v>
      </c>
      <c r="G12" s="12"/>
      <c r="H12" s="12" t="s">
        <v>25</v>
      </c>
      <c r="I12" s="71" t="s">
        <v>32</v>
      </c>
      <c r="J12" s="72"/>
      <c r="K12" s="15">
        <f t="shared" ref="K12:K20" si="3">IF(C12="","",IF(H12="T7",N$5,IF(H12="T6",N$3,IF(H12="T5",N$4,IF(H12="T4",N$5,IF(H12="T3",N$6,IF(H12="T2",N$7,"")))))))</f>
        <v>500000</v>
      </c>
      <c r="L12" s="56" t="str">
        <f t="shared" ref="L12:L20" si="4">IF(F12="","",IF(K$2-F12&gt;=65,-40000,IF(OR(K$2-F12&gt;=60,K$2-F12&lt;15),-30000,"")))</f>
        <v/>
      </c>
      <c r="M12" s="57"/>
      <c r="N12" s="16">
        <f t="shared" ref="N12:N20" si="5">IF(OR(C12="",K12=""),"",40000)</f>
        <v>40000</v>
      </c>
      <c r="O12" s="39"/>
    </row>
    <row r="13" spans="2:19" ht="112.2" customHeight="1" thickBot="1" x14ac:dyDescent="0.35">
      <c r="B13" s="11">
        <v>3</v>
      </c>
      <c r="C13" s="61" t="s">
        <v>39</v>
      </c>
      <c r="D13" s="62"/>
      <c r="E13" s="63"/>
      <c r="F13" s="40">
        <v>1979</v>
      </c>
      <c r="G13" s="12"/>
      <c r="H13" s="12" t="s">
        <v>11</v>
      </c>
      <c r="I13" s="71" t="s">
        <v>32</v>
      </c>
      <c r="J13" s="72"/>
      <c r="K13" s="15">
        <f t="shared" si="3"/>
        <v>520000</v>
      </c>
      <c r="L13" s="56" t="str">
        <f t="shared" si="4"/>
        <v/>
      </c>
      <c r="M13" s="57"/>
      <c r="N13" s="16">
        <f t="shared" si="5"/>
        <v>40000</v>
      </c>
      <c r="O13" s="39"/>
    </row>
    <row r="14" spans="2:19" ht="112.2" customHeight="1" thickBot="1" x14ac:dyDescent="0.35">
      <c r="B14" s="11">
        <v>4</v>
      </c>
      <c r="C14" s="61" t="s">
        <v>41</v>
      </c>
      <c r="D14" s="62"/>
      <c r="E14" s="63"/>
      <c r="F14" s="40">
        <v>1979</v>
      </c>
      <c r="G14" s="12"/>
      <c r="H14" s="12" t="s">
        <v>11</v>
      </c>
      <c r="I14" s="71" t="s">
        <v>32</v>
      </c>
      <c r="J14" s="72"/>
      <c r="K14" s="15">
        <f t="shared" si="3"/>
        <v>520000</v>
      </c>
      <c r="L14" s="56" t="str">
        <f t="shared" si="4"/>
        <v/>
      </c>
      <c r="M14" s="57"/>
      <c r="N14" s="16">
        <f t="shared" si="5"/>
        <v>40000</v>
      </c>
      <c r="O14" s="39"/>
    </row>
    <row r="15" spans="2:19" ht="112.2" customHeight="1" thickBot="1" x14ac:dyDescent="0.35">
      <c r="B15" s="11">
        <v>5</v>
      </c>
      <c r="C15" s="61" t="s">
        <v>43</v>
      </c>
      <c r="D15" s="62"/>
      <c r="E15" s="63"/>
      <c r="F15" s="40">
        <v>1980</v>
      </c>
      <c r="G15" s="12"/>
      <c r="H15" s="12" t="s">
        <v>11</v>
      </c>
      <c r="I15" s="71" t="s">
        <v>32</v>
      </c>
      <c r="J15" s="72"/>
      <c r="K15" s="15">
        <f t="shared" si="3"/>
        <v>520000</v>
      </c>
      <c r="L15" s="56" t="str">
        <f t="shared" si="4"/>
        <v/>
      </c>
      <c r="M15" s="57"/>
      <c r="N15" s="16">
        <f t="shared" si="5"/>
        <v>40000</v>
      </c>
      <c r="O15" s="39"/>
    </row>
    <row r="16" spans="2:19" ht="112.2" customHeight="1" thickBot="1" x14ac:dyDescent="0.35">
      <c r="B16" s="11">
        <v>6</v>
      </c>
      <c r="C16" s="61" t="s">
        <v>40</v>
      </c>
      <c r="D16" s="62"/>
      <c r="E16" s="63"/>
      <c r="F16" s="40">
        <v>1987</v>
      </c>
      <c r="G16" s="12"/>
      <c r="H16" s="12" t="s">
        <v>25</v>
      </c>
      <c r="I16" s="71" t="s">
        <v>32</v>
      </c>
      <c r="J16" s="72"/>
      <c r="K16" s="15">
        <f>IF(C16="","",IF(H16="T7",N$5,IF(H16="T6",N$3,IF(H16="T5",N$4,IF(H16="T4",N$5,IF(H16="T3",N$6,IF(H16="T2",N$7,"")))))))</f>
        <v>500000</v>
      </c>
      <c r="L16" s="56" t="str">
        <f t="shared" si="4"/>
        <v/>
      </c>
      <c r="M16" s="57"/>
      <c r="N16" s="16">
        <f>IF(OR(C16="",K16=""),"",40000)</f>
        <v>40000</v>
      </c>
      <c r="O16" s="39"/>
    </row>
    <row r="17" spans="2:15" ht="112.2" customHeight="1" thickBot="1" x14ac:dyDescent="0.35">
      <c r="B17" s="11">
        <v>7</v>
      </c>
      <c r="C17" s="61" t="s">
        <v>42</v>
      </c>
      <c r="D17" s="62"/>
      <c r="E17" s="63"/>
      <c r="F17" s="40">
        <v>1991</v>
      </c>
      <c r="G17" s="12"/>
      <c r="H17" s="12" t="s">
        <v>25</v>
      </c>
      <c r="I17" s="71" t="s">
        <v>32</v>
      </c>
      <c r="J17" s="72"/>
      <c r="K17" s="15">
        <f t="shared" si="3"/>
        <v>500000</v>
      </c>
      <c r="L17" s="56" t="str">
        <f t="shared" si="4"/>
        <v/>
      </c>
      <c r="M17" s="57"/>
      <c r="N17" s="16">
        <f t="shared" si="5"/>
        <v>40000</v>
      </c>
      <c r="O17" s="39"/>
    </row>
    <row r="18" spans="2:15" ht="112.2" customHeight="1" thickBot="1" x14ac:dyDescent="0.35">
      <c r="B18" s="11">
        <v>8</v>
      </c>
      <c r="C18" s="61" t="s">
        <v>45</v>
      </c>
      <c r="D18" s="62"/>
      <c r="E18" s="63"/>
      <c r="F18" s="40">
        <v>1992</v>
      </c>
      <c r="G18" s="12"/>
      <c r="H18" s="12" t="s">
        <v>25</v>
      </c>
      <c r="I18" s="71" t="s">
        <v>32</v>
      </c>
      <c r="J18" s="72"/>
      <c r="K18" s="15">
        <f>IF(C18="","",IF(H18="T7",N$5,IF(H18="T6",N$3,IF(H18="T5",N$4,IF(H18="T4",N$5,IF(H18="T3",N$6,IF(H18="T2",N$7,"")))))))</f>
        <v>500000</v>
      </c>
      <c r="L18" s="56" t="str">
        <f t="shared" si="4"/>
        <v/>
      </c>
      <c r="M18" s="57"/>
      <c r="N18" s="16">
        <f>IF(OR(C18="",K18=""),"",40000)</f>
        <v>40000</v>
      </c>
      <c r="O18" s="39"/>
    </row>
    <row r="19" spans="2:15" ht="112.2" customHeight="1" thickBot="1" x14ac:dyDescent="0.35">
      <c r="B19" s="11">
        <v>9</v>
      </c>
      <c r="C19" s="61" t="s">
        <v>44</v>
      </c>
      <c r="D19" s="62"/>
      <c r="E19" s="63"/>
      <c r="F19" s="40">
        <v>1993</v>
      </c>
      <c r="G19" s="40"/>
      <c r="H19" s="12" t="s">
        <v>11</v>
      </c>
      <c r="I19" s="71" t="s">
        <v>32</v>
      </c>
      <c r="J19" s="72"/>
      <c r="K19" s="15">
        <f t="shared" si="3"/>
        <v>520000</v>
      </c>
      <c r="L19" s="56" t="str">
        <f t="shared" si="4"/>
        <v/>
      </c>
      <c r="M19" s="57"/>
      <c r="N19" s="16">
        <f t="shared" si="5"/>
        <v>40000</v>
      </c>
      <c r="O19" s="39"/>
    </row>
    <row r="20" spans="2:15" ht="112.2" customHeight="1" thickBot="1" x14ac:dyDescent="0.35">
      <c r="B20" s="13">
        <v>10</v>
      </c>
      <c r="C20" s="58"/>
      <c r="D20" s="59"/>
      <c r="E20" s="60"/>
      <c r="F20" s="41"/>
      <c r="G20" s="41"/>
      <c r="H20" s="41"/>
      <c r="I20" s="61"/>
      <c r="J20" s="63"/>
      <c r="K20" s="17" t="str">
        <f t="shared" si="3"/>
        <v/>
      </c>
      <c r="L20" s="56" t="str">
        <f t="shared" si="4"/>
        <v/>
      </c>
      <c r="M20" s="57"/>
      <c r="N20" s="16" t="str">
        <f t="shared" si="5"/>
        <v/>
      </c>
      <c r="O20" s="39"/>
    </row>
    <row r="21" spans="2:15" x14ac:dyDescent="0.3">
      <c r="B21" s="21"/>
      <c r="C21" s="21"/>
      <c r="D21" s="21"/>
      <c r="E21" s="22"/>
      <c r="G21" s="19" t="s">
        <v>16</v>
      </c>
      <c r="H21" s="66">
        <f>SUM(K21:N21)</f>
        <v>4960000</v>
      </c>
      <c r="I21" s="66"/>
      <c r="J21" s="66"/>
      <c r="K21" s="14">
        <f>SUM(K11:K20)</f>
        <v>4600000</v>
      </c>
      <c r="L21" s="55">
        <f t="shared" ref="L21:N21" si="6">SUM(L11:L20)</f>
        <v>0</v>
      </c>
      <c r="M21" s="55">
        <f t="shared" si="6"/>
        <v>0</v>
      </c>
      <c r="N21" s="14">
        <f t="shared" si="6"/>
        <v>360000</v>
      </c>
    </row>
    <row r="22" spans="2:15" x14ac:dyDescent="0.3">
      <c r="B22" s="21"/>
      <c r="C22" s="21"/>
      <c r="D22" s="21"/>
      <c r="E22" s="22"/>
      <c r="F22" s="21"/>
      <c r="G22" s="37" t="s">
        <v>34</v>
      </c>
      <c r="H22" s="42">
        <v>4000000</v>
      </c>
      <c r="I22" s="42"/>
      <c r="J22" s="42"/>
    </row>
    <row r="23" spans="2:15" x14ac:dyDescent="0.3">
      <c r="B23" s="21"/>
      <c r="C23" s="21"/>
      <c r="D23" s="21"/>
      <c r="E23" s="22"/>
      <c r="F23" s="21"/>
      <c r="G23" s="37" t="s">
        <v>30</v>
      </c>
      <c r="H23" s="42">
        <f>SUM(H21:J22)</f>
        <v>8960000</v>
      </c>
      <c r="I23" s="42"/>
      <c r="J23" s="42"/>
    </row>
  </sheetData>
  <sheetProtection algorithmName="SHA-512" hashValue="K6K5HDFnRXcVdPhFBbHah28zPX46TLmlAU+Mg8irhA3T/GRfZEdlluIR1yy0QWs3XrQWdGITMOVyga1AuXPjWw==" saltValue="cbZFyTXWS/pw47AlQMTsHg==" spinCount="100000" sheet="1" scenarios="1" formatCells="0"/>
  <mergeCells count="54">
    <mergeCell ref="L9:M9"/>
    <mergeCell ref="C9:E10"/>
    <mergeCell ref="C11:E11"/>
    <mergeCell ref="C12:E12"/>
    <mergeCell ref="C13:E13"/>
    <mergeCell ref="L10:M10"/>
    <mergeCell ref="L11:M11"/>
    <mergeCell ref="L12:M12"/>
    <mergeCell ref="L13:M13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C14:E14"/>
    <mergeCell ref="I20:J20"/>
    <mergeCell ref="L19:M19"/>
    <mergeCell ref="L20:M20"/>
    <mergeCell ref="L15:M15"/>
    <mergeCell ref="L16:M16"/>
    <mergeCell ref="L17:M17"/>
    <mergeCell ref="L18:M18"/>
    <mergeCell ref="C20:E20"/>
    <mergeCell ref="C19:E19"/>
    <mergeCell ref="C15:E15"/>
    <mergeCell ref="C16:E16"/>
    <mergeCell ref="C17:E17"/>
    <mergeCell ref="C18:E18"/>
    <mergeCell ref="H23:J23"/>
    <mergeCell ref="H22:J22"/>
    <mergeCell ref="H5:I5"/>
    <mergeCell ref="H6:I6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L21:M21"/>
    <mergeCell ref="L14:M1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Hảo Phạm Đình Lê</cp:lastModifiedBy>
  <cp:lastPrinted>2024-03-27T01:59:36Z</cp:lastPrinted>
  <dcterms:created xsi:type="dcterms:W3CDTF">2024-02-19T01:35:45Z</dcterms:created>
  <dcterms:modified xsi:type="dcterms:W3CDTF">2024-03-27T02:06:22Z</dcterms:modified>
</cp:coreProperties>
</file>