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45" windowWidth="20730" windowHeight="117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  <c r="H23" i="1" s="1"/>
</calcChain>
</file>

<file path=xl/sharedStrings.xml><?xml version="1.0" encoding="utf-8"?>
<sst xmlns="http://schemas.openxmlformats.org/spreadsheetml/2006/main" count="70" uniqueCount="52">
  <si>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</si>
  <si>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</si>
  <si>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</si>
  <si>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</si>
  <si>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</si>
  <si>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</si>
  <si>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</si>
  <si>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</si>
  <si>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</si>
  <si>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</si>
  <si>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</si>
  <si>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</si>
  <si>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</si>
  <si>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</si>
  <si>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</si>
  <si>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</si>
  <si>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</si>
  <si>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</si>
  <si>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</si>
  <si>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</si>
  <si>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</si>
  <si>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</si>
  <si>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</si>
  <si>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</si>
  <si>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</si>
  <si>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</si>
  <si>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</si>
  <si>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</si>
  <si>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</si>
  <si>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</si>
  <si>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</si>
  <si>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Cọc:</t>
  </si>
  <si>
    <t>Tsố:</t>
  </si>
  <si>
    <t>Vđv mới</t>
  </si>
  <si>
    <t>CLB Ba Đình</t>
  </si>
  <si>
    <t>TTTT Quận Ba Đình, 115 Quán Thánh</t>
  </si>
  <si>
    <t>Nguyễn Phong Quang (Đội_Trưởng)</t>
  </si>
  <si>
    <t>Trần Hoàng Hải 
( Đội Phó )</t>
  </si>
  <si>
    <t>Nguyễn Quốc Dũng</t>
  </si>
  <si>
    <t>Phạm Hồng Đức</t>
  </si>
  <si>
    <t>Phan Thanh Bình</t>
  </si>
  <si>
    <t>Lê Tuấn Long</t>
  </si>
  <si>
    <t>Nguyễn Tất Toàn</t>
  </si>
  <si>
    <t>Huỳnh Anh Tuấn</t>
  </si>
  <si>
    <t>Nguyễn Vũ Bình</t>
  </si>
  <si>
    <t>Nguyễn Phong Quang</t>
  </si>
  <si>
    <t>Trần Hoàng Hải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</si>
  <si>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090.344.9995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</si>
  <si>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091.350.5025</t>
    </r>
  </si>
  <si>
    <t>Quang Phong</t>
  </si>
  <si>
    <t>Hải Trần</t>
  </si>
  <si>
    <t>Lương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</si>
</sst>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10</xdr:row>
      <xdr:rowOff>38100</xdr:rowOff>
    </xdr:from>
    <xdr:to>
      <xdr:col>6</xdr:col>
      <xdr:colOff>1288731</xdr:colOff>
      <xdr:row>10</xdr:row>
      <xdr:rowOff>1343025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2028825"/>
          <a:ext cx="1183956" cy="1304925"/>
        </a:xfrm>
        <a:prstGeom prst="rect">
          <a:avLst/>
        </a:prstGeom>
      </xdr:spPr>
    </xdr:pic>
    <xdr:clientData/>
  </xdr:twoCellAnchor>
  <xdr:twoCellAnchor editAs="oneCell">
    <xdr:from>
      <xdr:col>6</xdr:col>
      <xdr:colOff>159826</xdr:colOff>
      <xdr:row>10</xdr:row>
      <xdr:rowOff>1411338</xdr:rowOff>
    </xdr:from>
    <xdr:to>
      <xdr:col>6</xdr:col>
      <xdr:colOff>1246896</xdr:colOff>
      <xdr:row>11</xdr:row>
      <xdr:rowOff>1371600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9651" y="3402063"/>
          <a:ext cx="1087070" cy="1379487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142876</xdr:colOff>
      <xdr:row>12</xdr:row>
      <xdr:rowOff>38101</xdr:rowOff>
    </xdr:from>
    <xdr:to>
      <xdr:col>6</xdr:col>
      <xdr:colOff>1190625</xdr:colOff>
      <xdr:row>12</xdr:row>
      <xdr:rowOff>1386578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1" y="4867276"/>
          <a:ext cx="1047749" cy="1348477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16</xdr:row>
      <xdr:rowOff>0</xdr:rowOff>
    </xdr:from>
    <xdr:to>
      <xdr:col>6</xdr:col>
      <xdr:colOff>1345996</xdr:colOff>
      <xdr:row>16</xdr:row>
      <xdr:rowOff>1400175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0" y="10506075"/>
          <a:ext cx="1184071" cy="1400175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219076</xdr:colOff>
      <xdr:row>13</xdr:row>
      <xdr:rowOff>19050</xdr:rowOff>
    </xdr:from>
    <xdr:to>
      <xdr:col>6</xdr:col>
      <xdr:colOff>1171576</xdr:colOff>
      <xdr:row>13</xdr:row>
      <xdr:rowOff>1410773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1" y="6267450"/>
          <a:ext cx="952500" cy="1391723"/>
        </a:xfrm>
        <a:prstGeom prst="rect">
          <a:avLst/>
        </a:prstGeom>
      </xdr:spPr>
    </xdr:pic>
    <xdr:clientData/>
  </xdr:twoCellAnchor>
  <xdr:twoCellAnchor editAs="oneCell">
    <xdr:from>
      <xdr:col>6</xdr:col>
      <xdr:colOff>261937</xdr:colOff>
      <xdr:row>14</xdr:row>
      <xdr:rowOff>19050</xdr:rowOff>
    </xdr:from>
    <xdr:to>
      <xdr:col>6</xdr:col>
      <xdr:colOff>1297781</xdr:colOff>
      <xdr:row>14</xdr:row>
      <xdr:rowOff>1400175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762" y="7686675"/>
          <a:ext cx="1035844" cy="1381125"/>
        </a:xfrm>
        <a:prstGeom prst="rect">
          <a:avLst/>
        </a:prstGeom>
      </xdr:spPr>
    </xdr:pic>
    <xdr:clientData/>
  </xdr:twoCellAnchor>
  <xdr:twoCellAnchor editAs="oneCell">
    <xdr:from>
      <xdr:col>6</xdr:col>
      <xdr:colOff>190021</xdr:colOff>
      <xdr:row>14</xdr:row>
      <xdr:rowOff>1409701</xdr:rowOff>
    </xdr:from>
    <xdr:to>
      <xdr:col>6</xdr:col>
      <xdr:colOff>1331895</xdr:colOff>
      <xdr:row>15</xdr:row>
      <xdr:rowOff>1371600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9846" y="9077326"/>
          <a:ext cx="1141874" cy="1381124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104776</xdr:colOff>
      <xdr:row>18</xdr:row>
      <xdr:rowOff>1</xdr:rowOff>
    </xdr:from>
    <xdr:to>
      <xdr:col>6</xdr:col>
      <xdr:colOff>1256982</xdr:colOff>
      <xdr:row>18</xdr:row>
      <xdr:rowOff>1409701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1" y="13344526"/>
          <a:ext cx="1152206" cy="1409700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16</xdr:row>
      <xdr:rowOff>1405937</xdr:rowOff>
    </xdr:from>
    <xdr:to>
      <xdr:col>6</xdr:col>
      <xdr:colOff>1226122</xdr:colOff>
      <xdr:row>17</xdr:row>
      <xdr:rowOff>1400175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1912012"/>
          <a:ext cx="1121347" cy="1413463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142876</xdr:colOff>
      <xdr:row>19</xdr:row>
      <xdr:rowOff>47625</xdr:rowOff>
    </xdr:from>
    <xdr:to>
      <xdr:col>6</xdr:col>
      <xdr:colOff>1189675</xdr:colOff>
      <xdr:row>19</xdr:row>
      <xdr:rowOff>1409700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1" y="14811375"/>
          <a:ext cx="1046799" cy="1362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topLeftCell="C15" workbookViewId="0">
      <selection activeCell="S16" sqref="S16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3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65" t="s">
        <v>19</v>
      </c>
      <c r="C3" s="65"/>
      <c r="D3" s="65"/>
      <c r="E3" s="66"/>
      <c r="F3" s="67" t="s">
        <v>34</v>
      </c>
      <c r="G3" s="68"/>
      <c r="H3" s="68"/>
      <c r="I3" s="68"/>
      <c r="J3" s="69"/>
      <c r="K3" s="19"/>
      <c r="L3" s="21"/>
      <c r="M3" s="30" t="s">
        <v>20</v>
      </c>
      <c r="N3" s="31">
        <v>460000</v>
      </c>
    </row>
    <row r="4" spans="2:19" ht="18" customHeight="1" x14ac:dyDescent="0.25">
      <c r="B4" s="65" t="s">
        <v>29</v>
      </c>
      <c r="C4" s="66"/>
      <c r="D4" s="67" t="s">
        <v>35</v>
      </c>
      <c r="E4" s="68"/>
      <c r="F4" s="68"/>
      <c r="G4" s="68"/>
      <c r="H4" s="68"/>
      <c r="I4" s="68"/>
      <c r="J4" s="68"/>
      <c r="K4" s="69"/>
      <c r="L4" s="36"/>
      <c r="M4" s="30" t="s">
        <v>17</v>
      </c>
      <c r="N4" s="31">
        <v>480000</v>
      </c>
    </row>
    <row r="5" spans="2:19" ht="18" customHeight="1" x14ac:dyDescent="0.25">
      <c r="B5" s="65" t="s">
        <v>30</v>
      </c>
      <c r="C5" s="65"/>
      <c r="D5" s="66"/>
      <c r="E5" s="73" t="s">
        <v>45</v>
      </c>
      <c r="F5" s="74"/>
      <c r="G5" s="37" t="s">
        <v>48</v>
      </c>
      <c r="H5" s="63" t="s">
        <v>15</v>
      </c>
      <c r="I5" s="64"/>
      <c r="J5" s="70" t="s">
        <v>49</v>
      </c>
      <c r="K5" s="71"/>
      <c r="L5" s="72"/>
      <c r="M5" s="30" t="s">
        <v>24</v>
      </c>
      <c r="N5" s="31">
        <v>500000</v>
      </c>
    </row>
    <row r="6" spans="2:19" ht="18" customHeight="1" x14ac:dyDescent="0.25">
      <c r="B6" s="65" t="s">
        <v>28</v>
      </c>
      <c r="C6" s="66"/>
      <c r="D6" s="70" t="s">
        <v>46</v>
      </c>
      <c r="E6" s="71"/>
      <c r="F6" s="72"/>
      <c r="G6" s="37" t="s">
        <v>47</v>
      </c>
      <c r="H6" s="63" t="s">
        <v>15</v>
      </c>
      <c r="I6" s="64"/>
      <c r="J6" s="70" t="s">
        <v>50</v>
      </c>
      <c r="K6" s="71"/>
      <c r="L6" s="72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5"/>
    <row r="9" spans="2:19" ht="16.899999999999999" customHeight="1" x14ac:dyDescent="0.25">
      <c r="B9" s="54" t="s">
        <v>0</v>
      </c>
      <c r="C9" s="41" t="s">
        <v>1</v>
      </c>
      <c r="D9" s="42"/>
      <c r="E9" s="43"/>
      <c r="F9" s="54" t="s">
        <v>2</v>
      </c>
      <c r="G9" s="54" t="s">
        <v>3</v>
      </c>
      <c r="H9" s="4" t="s">
        <v>4</v>
      </c>
      <c r="I9" s="41" t="s">
        <v>13</v>
      </c>
      <c r="J9" s="43"/>
      <c r="K9" s="3" t="s">
        <v>8</v>
      </c>
      <c r="L9" s="39" t="s">
        <v>6</v>
      </c>
      <c r="M9" s="40"/>
      <c r="N9" s="5" t="s">
        <v>7</v>
      </c>
      <c r="S9" s="6"/>
    </row>
    <row r="10" spans="2:19" ht="15" customHeight="1" thickBot="1" x14ac:dyDescent="0.3">
      <c r="B10" s="55"/>
      <c r="C10" s="44"/>
      <c r="D10" s="45"/>
      <c r="E10" s="46"/>
      <c r="F10" s="55"/>
      <c r="G10" s="55"/>
      <c r="H10" s="7" t="s">
        <v>10</v>
      </c>
      <c r="I10" s="57" t="s">
        <v>14</v>
      </c>
      <c r="J10" s="58"/>
      <c r="K10" s="8" t="s">
        <v>9</v>
      </c>
      <c r="L10" s="50" t="s">
        <v>27</v>
      </c>
      <c r="M10" s="51"/>
      <c r="N10" s="9" t="s">
        <v>5</v>
      </c>
      <c r="S10" s="10"/>
    </row>
    <row r="11" spans="2:19" ht="112.15" customHeight="1" thickBot="1" x14ac:dyDescent="0.3">
      <c r="B11" s="11">
        <v>1</v>
      </c>
      <c r="C11" s="47" t="s">
        <v>36</v>
      </c>
      <c r="D11" s="48"/>
      <c r="E11" s="49"/>
      <c r="F11" s="12">
        <v>1960</v>
      </c>
      <c r="G11" s="12"/>
      <c r="H11" s="12" t="s">
        <v>20</v>
      </c>
      <c r="I11" s="47" t="s">
        <v>25</v>
      </c>
      <c r="J11" s="49"/>
      <c r="K11" s="16">
        <f t="shared" ref="K11" si="0">IF(C11="","",IF(H11="T7",N$5,IF(H11="T6",N$3,IF(H11="T5",N$4,IF(H11="T4",N$5,IF(H11="T3",N$6,IF(H11="T2",N$7,"")))))))</f>
        <v>460000</v>
      </c>
      <c r="L11" s="52">
        <f t="shared" ref="L11" si="1">IF(F11="","",IF(K$2-F11&gt;=65,-40000,IF(OR(K$2-F11&gt;=60,K$2-F11&lt;15),-30000,"")))</f>
        <v>-30000</v>
      </c>
      <c r="M11" s="53"/>
      <c r="N11" s="17">
        <f t="shared" ref="N11" si="2">IF(OR(C11="",K11=""),"",40000)</f>
        <v>40000</v>
      </c>
    </row>
    <row r="12" spans="2:19" ht="112.15" customHeight="1" thickBot="1" x14ac:dyDescent="0.3">
      <c r="B12" s="11">
        <v>2</v>
      </c>
      <c r="C12" s="47" t="s">
        <v>37</v>
      </c>
      <c r="D12" s="48"/>
      <c r="E12" s="49"/>
      <c r="F12" s="12">
        <v>1971</v>
      </c>
      <c r="G12" s="12"/>
      <c r="H12" s="12" t="s">
        <v>11</v>
      </c>
      <c r="I12" s="47" t="s">
        <v>25</v>
      </c>
      <c r="J12" s="49"/>
      <c r="K12" s="16">
        <f t="shared" ref="K12:K20" si="3">IF(C12="","",IF(H12="T7",N$5,IF(H12="T6",N$3,IF(H12="T5",N$4,IF(H12="T4",N$5,IF(H12="T3",N$6,IF(H12="T2",N$7,"")))))))</f>
        <v>520000</v>
      </c>
      <c r="L12" s="52" t="str">
        <f t="shared" ref="L12:L20" si="4">IF(F12="","",IF(K$2-F12&gt;=65,-40000,IF(OR(K$2-F12&gt;=60,K$2-F12&lt;15),-30000,"")))</f>
        <v/>
      </c>
      <c r="M12" s="53"/>
      <c r="N12" s="17">
        <f t="shared" ref="N12:N20" si="5">IF(OR(C12="",K12=""),"",40000)</f>
        <v>40000</v>
      </c>
    </row>
    <row r="13" spans="2:19" ht="112.15" customHeight="1" thickBot="1" x14ac:dyDescent="0.3">
      <c r="B13" s="11">
        <v>3</v>
      </c>
      <c r="C13" s="47" t="s">
        <v>38</v>
      </c>
      <c r="D13" s="48"/>
      <c r="E13" s="49"/>
      <c r="F13" s="12">
        <v>1961</v>
      </c>
      <c r="G13" s="12"/>
      <c r="H13" s="12" t="s">
        <v>26</v>
      </c>
      <c r="I13" s="47" t="s">
        <v>25</v>
      </c>
      <c r="J13" s="49"/>
      <c r="K13" s="16">
        <f t="shared" si="3"/>
        <v>500000</v>
      </c>
      <c r="L13" s="52">
        <f t="shared" si="4"/>
        <v>-30000</v>
      </c>
      <c r="M13" s="53"/>
      <c r="N13" s="17">
        <f t="shared" si="5"/>
        <v>40000</v>
      </c>
    </row>
    <row r="14" spans="2:19" ht="112.15" customHeight="1" thickBot="1" x14ac:dyDescent="0.3">
      <c r="B14" s="11">
        <v>4</v>
      </c>
      <c r="C14" s="47" t="s">
        <v>39</v>
      </c>
      <c r="D14" s="48"/>
      <c r="E14" s="49"/>
      <c r="F14" s="12">
        <v>2007</v>
      </c>
      <c r="G14" s="12"/>
      <c r="H14" s="12" t="s">
        <v>17</v>
      </c>
      <c r="I14" s="47" t="s">
        <v>25</v>
      </c>
      <c r="J14" s="49"/>
      <c r="K14" s="16">
        <f t="shared" si="3"/>
        <v>480000</v>
      </c>
      <c r="L14" s="52" t="str">
        <f t="shared" si="4"/>
        <v/>
      </c>
      <c r="M14" s="53"/>
      <c r="N14" s="17">
        <f t="shared" si="5"/>
        <v>40000</v>
      </c>
    </row>
    <row r="15" spans="2:19" ht="112.15" customHeight="1" thickBot="1" x14ac:dyDescent="0.3">
      <c r="B15" s="11">
        <v>5</v>
      </c>
      <c r="C15" s="47" t="s">
        <v>40</v>
      </c>
      <c r="D15" s="48"/>
      <c r="E15" s="49"/>
      <c r="F15" s="12">
        <v>1960</v>
      </c>
      <c r="G15" s="12"/>
      <c r="H15" s="12" t="s">
        <v>11</v>
      </c>
      <c r="I15" s="47" t="s">
        <v>25</v>
      </c>
      <c r="J15" s="49"/>
      <c r="K15" s="16">
        <f t="shared" si="3"/>
        <v>520000</v>
      </c>
      <c r="L15" s="52">
        <f t="shared" si="4"/>
        <v>-30000</v>
      </c>
      <c r="M15" s="53"/>
      <c r="N15" s="17">
        <f t="shared" si="5"/>
        <v>40000</v>
      </c>
    </row>
    <row r="16" spans="2:19" ht="112.15" customHeight="1" thickBot="1" x14ac:dyDescent="0.3">
      <c r="B16" s="11">
        <v>6</v>
      </c>
      <c r="C16" s="47" t="s">
        <v>51</v>
      </c>
      <c r="D16" s="48"/>
      <c r="E16" s="49"/>
      <c r="F16" s="12">
        <v>1968</v>
      </c>
      <c r="G16" s="12"/>
      <c r="H16" s="12" t="s">
        <v>26</v>
      </c>
      <c r="I16" s="47" t="s">
        <v>25</v>
      </c>
      <c r="J16" s="49"/>
      <c r="K16" s="16">
        <f t="shared" si="3"/>
        <v>500000</v>
      </c>
      <c r="L16" s="52" t="str">
        <f t="shared" si="4"/>
        <v/>
      </c>
      <c r="M16" s="53"/>
      <c r="N16" s="17">
        <f t="shared" si="5"/>
        <v>40000</v>
      </c>
    </row>
    <row r="17" spans="2:14" ht="112.15" customHeight="1" thickBot="1" x14ac:dyDescent="0.3">
      <c r="B17" s="11">
        <v>7</v>
      </c>
      <c r="C17" s="47" t="s">
        <v>41</v>
      </c>
      <c r="D17" s="48"/>
      <c r="E17" s="49"/>
      <c r="F17" s="12">
        <v>1973</v>
      </c>
      <c r="G17" s="12"/>
      <c r="H17" s="12" t="s">
        <v>26</v>
      </c>
      <c r="I17" s="47" t="s">
        <v>25</v>
      </c>
      <c r="J17" s="49"/>
      <c r="K17" s="16">
        <f t="shared" si="3"/>
        <v>500000</v>
      </c>
      <c r="L17" s="52" t="str">
        <f t="shared" si="4"/>
        <v/>
      </c>
      <c r="M17" s="53"/>
      <c r="N17" s="17">
        <f t="shared" si="5"/>
        <v>40000</v>
      </c>
    </row>
    <row r="18" spans="2:14" ht="112.15" customHeight="1" thickBot="1" x14ac:dyDescent="0.3">
      <c r="B18" s="11">
        <v>8</v>
      </c>
      <c r="C18" s="47" t="s">
        <v>42</v>
      </c>
      <c r="D18" s="48"/>
      <c r="E18" s="49"/>
      <c r="F18" s="12">
        <v>1955</v>
      </c>
      <c r="G18" s="12"/>
      <c r="H18" s="12" t="s">
        <v>11</v>
      </c>
      <c r="I18" s="47" t="s">
        <v>33</v>
      </c>
      <c r="J18" s="49"/>
      <c r="K18" s="16">
        <f t="shared" si="3"/>
        <v>520000</v>
      </c>
      <c r="L18" s="52">
        <f t="shared" si="4"/>
        <v>-40000</v>
      </c>
      <c r="M18" s="53"/>
      <c r="N18" s="17">
        <f t="shared" si="5"/>
        <v>40000</v>
      </c>
    </row>
    <row r="19" spans="2:14" ht="112.15" customHeight="1" thickBot="1" x14ac:dyDescent="0.3">
      <c r="B19" s="11">
        <v>9</v>
      </c>
      <c r="C19" s="47" t="s">
        <v>43</v>
      </c>
      <c r="D19" s="48"/>
      <c r="E19" s="49"/>
      <c r="F19" s="12">
        <v>1970</v>
      </c>
      <c r="G19" s="12"/>
      <c r="H19" s="12" t="s">
        <v>26</v>
      </c>
      <c r="I19" s="47" t="s">
        <v>33</v>
      </c>
      <c r="J19" s="49"/>
      <c r="K19" s="16">
        <f t="shared" si="3"/>
        <v>500000</v>
      </c>
      <c r="L19" s="52" t="str">
        <f t="shared" si="4"/>
        <v/>
      </c>
      <c r="M19" s="53"/>
      <c r="N19" s="17">
        <f t="shared" si="5"/>
        <v>40000</v>
      </c>
    </row>
    <row r="20" spans="2:14" ht="112.15" customHeight="1" thickBot="1" x14ac:dyDescent="0.3">
      <c r="B20" s="13">
        <v>10</v>
      </c>
      <c r="C20" s="59" t="s">
        <v>44</v>
      </c>
      <c r="D20" s="60"/>
      <c r="E20" s="61"/>
      <c r="F20" s="14">
        <v>1978</v>
      </c>
      <c r="G20" s="14"/>
      <c r="H20" s="14" t="s">
        <v>11</v>
      </c>
      <c r="I20" s="47" t="s">
        <v>33</v>
      </c>
      <c r="J20" s="49"/>
      <c r="K20" s="18">
        <f t="shared" si="3"/>
        <v>520000</v>
      </c>
      <c r="L20" s="52" t="str">
        <f t="shared" si="4"/>
        <v/>
      </c>
      <c r="M20" s="53"/>
      <c r="N20" s="17">
        <f t="shared" si="5"/>
        <v>40000</v>
      </c>
    </row>
    <row r="21" spans="2:14" x14ac:dyDescent="0.25">
      <c r="B21" s="22"/>
      <c r="C21" s="22"/>
      <c r="D21" s="22"/>
      <c r="E21" s="23"/>
      <c r="G21" s="20" t="s">
        <v>16</v>
      </c>
      <c r="H21" s="56">
        <f>SUM(K21:N21)</f>
        <v>5290000</v>
      </c>
      <c r="I21" s="56"/>
      <c r="J21" s="56"/>
      <c r="K21" s="15">
        <f>SUM(K11:K20)</f>
        <v>5020000</v>
      </c>
      <c r="L21" s="75">
        <f t="shared" ref="L21:N21" si="6">SUM(L11:L20)</f>
        <v>-130000</v>
      </c>
      <c r="M21" s="75">
        <f t="shared" si="6"/>
        <v>0</v>
      </c>
      <c r="N21" s="15">
        <f t="shared" si="6"/>
        <v>400000</v>
      </c>
    </row>
    <row r="22" spans="2:14" x14ac:dyDescent="0.25">
      <c r="B22" s="22"/>
      <c r="C22" s="22"/>
      <c r="D22" s="22"/>
      <c r="E22" s="23"/>
      <c r="F22" s="22"/>
      <c r="G22" s="38" t="s">
        <v>31</v>
      </c>
      <c r="H22" s="62">
        <v>3000000</v>
      </c>
      <c r="I22" s="62"/>
      <c r="J22" s="62"/>
    </row>
    <row r="23" spans="2:14" x14ac:dyDescent="0.25">
      <c r="B23" s="22"/>
      <c r="C23" s="22"/>
      <c r="D23" s="22"/>
      <c r="E23" s="23"/>
      <c r="F23" s="22"/>
      <c r="G23" s="38" t="s">
        <v>32</v>
      </c>
      <c r="H23" s="62">
        <f>H21+H22</f>
        <v>8290000</v>
      </c>
      <c r="I23" s="62"/>
      <c r="J23" s="62"/>
    </row>
  </sheetData>
  <sheetProtection algorithmName="SHA-512" hashValue="Yk2AnzpbWbBgr4WzMAGeooU/QrpkUpoRbQDg2YBouDpRjRBO7oX8Y300RCM+6It1U9erWVF8jrr+G7+YUa8L+Q==" saltValue="gTfKr8sScOIGDnGAokGdtg==" spinCount="100000" sheet="1" scenarios="1"/>
  <mergeCells count="54"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  <mergeCell ref="C20:E20"/>
    <mergeCell ref="C19:E19"/>
    <mergeCell ref="C15:E15"/>
    <mergeCell ref="C16:E16"/>
    <mergeCell ref="C17:E17"/>
    <mergeCell ref="C18:E18"/>
    <mergeCell ref="I20:J20"/>
    <mergeCell ref="L19:M19"/>
    <mergeCell ref="L20:M20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AMIN</cp:lastModifiedBy>
  <dcterms:created xsi:type="dcterms:W3CDTF">2024-02-19T01:35:45Z</dcterms:created>
  <dcterms:modified xsi:type="dcterms:W3CDTF">2024-03-18T13:57:26Z</dcterms:modified>
</cp:coreProperties>
</file>