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45" windowWidth="20730" windowHeight="117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  <c r="H23" i="1" s="1"/>
</calcChain>
</file>

<file path=xl/sharedStrings.xml><?xml version="1.0" encoding="utf-8"?>
<sst xmlns="http://schemas.openxmlformats.org/spreadsheetml/2006/main" count="67" uniqueCount="51">
  <si>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</si>
  <si>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</si>
  <si>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</si>
  <si>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</si>
  <si>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</si>
  <si>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</si>
  <si>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</si>
  <si>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</si>
  <si>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</si>
  <si>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</si>
  <si>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</si>
  <si>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</si>
  <si>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</si>
  <si>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</si>
  <si>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</si>
  <si>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</si>
  <si>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</si>
  <si>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</si>
  <si>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</si>
  <si>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</si>
  <si>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</si>
  <si>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</si>
  <si>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</si>
  <si>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</si>
  <si>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</si>
  <si>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</si>
  <si>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</si>
  <si>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</si>
  <si>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</si>
  <si>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</si>
  <si>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</si>
  <si>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Cọc:</t>
  </si>
  <si>
    <t>Tsố:</t>
  </si>
  <si>
    <t>Nhà thi đấu Q.Hoàng Mai, Ngõ 104 Nguyễn An Ninh</t>
  </si>
  <si>
    <t>Trần Đức Long</t>
  </si>
  <si>
    <t>Nguyễn Mạnh Dũng</t>
  </si>
  <si>
    <t>Trần Đức Long (Đội_Trưởng)</t>
  </si>
  <si>
    <t>Lê Sơn Chiến</t>
  </si>
  <si>
    <t>Nguyễn Việt Anh</t>
  </si>
  <si>
    <t>Nguyễn Thị Kim Lan</t>
  </si>
  <si>
    <t>Nguyễn Thị Bình</t>
  </si>
  <si>
    <t>Vđv mới</t>
  </si>
  <si>
    <t>Nguyễn Cẩm Tú</t>
  </si>
  <si>
    <t>Nguyễn Mạnh Dũng
( Đội phó )</t>
  </si>
  <si>
    <t>Nguyễn Vinh</t>
  </si>
  <si>
    <t>Đoàn Tuấn Anh</t>
  </si>
  <si>
    <t xml:space="preserve"> VLC_Vui Là Chính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</si>
  <si>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088.956.7895</t>
    </r>
  </si>
  <si>
    <t>Đức Long</t>
  </si>
  <si>
    <t>Mạnh Dũng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</si>
  <si>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086.709.5886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</si>
</sst>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1" fillId="3" borderId="6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146741</xdr:colOff>
      <xdr:row>10</xdr:row>
      <xdr:rowOff>38099</xdr:rowOff>
    </xdr:from>
    <xdr:to>
      <xdr:col>6</xdr:col>
      <xdr:colOff>1171574</xdr:colOff>
      <xdr:row>10</xdr:row>
      <xdr:rowOff>1376657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2556566" y="2028824"/>
          <a:ext cx="1024833" cy="1338558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209551</xdr:colOff>
      <xdr:row>11</xdr:row>
      <xdr:rowOff>9526</xdr:rowOff>
    </xdr:from>
    <xdr:to>
      <xdr:col>6</xdr:col>
      <xdr:colOff>1262895</xdr:colOff>
      <xdr:row>11</xdr:row>
      <xdr:rowOff>1400176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76" y="3419476"/>
          <a:ext cx="1053344" cy="13906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95252</xdr:colOff>
      <xdr:row>12</xdr:row>
      <xdr:rowOff>20110</xdr:rowOff>
    </xdr:from>
    <xdr:to>
      <xdr:col>6</xdr:col>
      <xdr:colOff>1285876</xdr:colOff>
      <xdr:row>12</xdr:row>
      <xdr:rowOff>1409699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7" y="4849285"/>
          <a:ext cx="1190624" cy="1389589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13</xdr:row>
      <xdr:rowOff>38100</xdr:rowOff>
    </xdr:from>
    <xdr:to>
      <xdr:col>6</xdr:col>
      <xdr:colOff>1209489</xdr:colOff>
      <xdr:row>14</xdr:row>
      <xdr:rowOff>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5" y="6286500"/>
          <a:ext cx="1095189" cy="1381125"/>
        </a:xfrm>
        <a:prstGeom prst="rect">
          <a:avLst/>
        </a:prstGeom>
      </xdr:spPr>
    </xdr:pic>
    <xdr:clientData/>
  </xdr:twoCellAnchor>
  <xdr:twoCellAnchor editAs="oneCell">
    <xdr:from>
      <xdr:col>6</xdr:col>
      <xdr:colOff>114300</xdr:colOff>
      <xdr:row>14</xdr:row>
      <xdr:rowOff>47625</xdr:rowOff>
    </xdr:from>
    <xdr:to>
      <xdr:col>6</xdr:col>
      <xdr:colOff>1273396</xdr:colOff>
      <xdr:row>15</xdr:row>
      <xdr:rowOff>1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4125" y="7715250"/>
          <a:ext cx="1159096" cy="1371601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15</xdr:row>
      <xdr:rowOff>28575</xdr:rowOff>
    </xdr:from>
    <xdr:to>
      <xdr:col>6</xdr:col>
      <xdr:colOff>1285875</xdr:colOff>
      <xdr:row>15</xdr:row>
      <xdr:rowOff>1385806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5075" y="9115425"/>
          <a:ext cx="1190625" cy="1357231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16</xdr:row>
      <xdr:rowOff>2</xdr:rowOff>
    </xdr:from>
    <xdr:to>
      <xdr:col>6</xdr:col>
      <xdr:colOff>1238995</xdr:colOff>
      <xdr:row>16</xdr:row>
      <xdr:rowOff>1400175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0325" y="10506077"/>
          <a:ext cx="1048495" cy="1400173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180976</xdr:colOff>
      <xdr:row>16</xdr:row>
      <xdr:rowOff>1409702</xdr:rowOff>
    </xdr:from>
    <xdr:to>
      <xdr:col>6</xdr:col>
      <xdr:colOff>1244614</xdr:colOff>
      <xdr:row>17</xdr:row>
      <xdr:rowOff>1371600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0801" y="11915777"/>
          <a:ext cx="1063638" cy="1381123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209551</xdr:colOff>
      <xdr:row>18</xdr:row>
      <xdr:rowOff>0</xdr:rowOff>
    </xdr:from>
    <xdr:to>
      <xdr:col>6</xdr:col>
      <xdr:colOff>1257301</xdr:colOff>
      <xdr:row>18</xdr:row>
      <xdr:rowOff>1382745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76" y="13344525"/>
          <a:ext cx="1047750" cy="13827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tabSelected="1" topLeftCell="A18" workbookViewId="0">
      <selection activeCell="T19" sqref="T19"/>
    </sheetView>
  </sheetViews>
  <sheetFormatPr defaultColWidth="8.85546875" defaultRowHeight="15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6.7109375" style="1" customWidth="1"/>
    <col min="14" max="14" width="9.7109375" style="1" customWidth="1"/>
    <col min="15" max="16384" width="8.85546875" style="1"/>
  </cols>
  <sheetData>
    <row r="1" spans="2:19" ht="10.15" customHeight="1" x14ac:dyDescent="0.3"/>
    <row r="2" spans="2:19" ht="22.15" customHeight="1" x14ac:dyDescent="0.3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25">
      <c r="B3" s="42" t="s">
        <v>19</v>
      </c>
      <c r="C3" s="42"/>
      <c r="D3" s="42"/>
      <c r="E3" s="43"/>
      <c r="F3" s="44" t="s">
        <v>46</v>
      </c>
      <c r="G3" s="45"/>
      <c r="H3" s="45"/>
      <c r="I3" s="45"/>
      <c r="J3" s="46"/>
      <c r="K3" s="19"/>
      <c r="L3" s="21"/>
      <c r="M3" s="30" t="s">
        <v>20</v>
      </c>
      <c r="N3" s="31">
        <v>460000</v>
      </c>
    </row>
    <row r="4" spans="2:19" ht="18" customHeight="1" x14ac:dyDescent="0.25">
      <c r="B4" s="42" t="s">
        <v>29</v>
      </c>
      <c r="C4" s="43"/>
      <c r="D4" s="44" t="s">
        <v>33</v>
      </c>
      <c r="E4" s="45"/>
      <c r="F4" s="45"/>
      <c r="G4" s="45"/>
      <c r="H4" s="45"/>
      <c r="I4" s="45"/>
      <c r="J4" s="45"/>
      <c r="K4" s="46"/>
      <c r="L4" s="36"/>
      <c r="M4" s="30" t="s">
        <v>17</v>
      </c>
      <c r="N4" s="31">
        <v>480000</v>
      </c>
    </row>
    <row r="5" spans="2:19" ht="18" customHeight="1" x14ac:dyDescent="0.25">
      <c r="B5" s="42" t="s">
        <v>30</v>
      </c>
      <c r="C5" s="42"/>
      <c r="D5" s="43"/>
      <c r="E5" s="50" t="s">
        <v>34</v>
      </c>
      <c r="F5" s="51"/>
      <c r="G5" s="37" t="s">
        <v>47</v>
      </c>
      <c r="H5" s="40" t="s">
        <v>15</v>
      </c>
      <c r="I5" s="41"/>
      <c r="J5" s="47" t="s">
        <v>48</v>
      </c>
      <c r="K5" s="48"/>
      <c r="L5" s="49"/>
      <c r="M5" s="30" t="s">
        <v>24</v>
      </c>
      <c r="N5" s="31">
        <v>500000</v>
      </c>
    </row>
    <row r="6" spans="2:19" ht="18" customHeight="1" x14ac:dyDescent="0.25">
      <c r="B6" s="42" t="s">
        <v>28</v>
      </c>
      <c r="C6" s="43"/>
      <c r="D6" s="47" t="s">
        <v>35</v>
      </c>
      <c r="E6" s="48"/>
      <c r="F6" s="49"/>
      <c r="G6" s="37" t="s">
        <v>50</v>
      </c>
      <c r="H6" s="40" t="s">
        <v>15</v>
      </c>
      <c r="I6" s="41"/>
      <c r="J6" s="47" t="s">
        <v>49</v>
      </c>
      <c r="K6" s="48"/>
      <c r="L6" s="49"/>
      <c r="M6" s="30" t="s">
        <v>11</v>
      </c>
      <c r="N6" s="31">
        <v>520000</v>
      </c>
    </row>
    <row r="7" spans="2:19" ht="18" customHeight="1" x14ac:dyDescent="0.25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1500000000000004" customHeight="1" thickBot="1" x14ac:dyDescent="0.35"/>
    <row r="9" spans="2:19" ht="16.899999999999999" customHeight="1" x14ac:dyDescent="0.25">
      <c r="B9" s="61" t="s">
        <v>0</v>
      </c>
      <c r="C9" s="64" t="s">
        <v>1</v>
      </c>
      <c r="D9" s="70"/>
      <c r="E9" s="65"/>
      <c r="F9" s="61" t="s">
        <v>2</v>
      </c>
      <c r="G9" s="61" t="s">
        <v>3</v>
      </c>
      <c r="H9" s="4" t="s">
        <v>4</v>
      </c>
      <c r="I9" s="64" t="s">
        <v>13</v>
      </c>
      <c r="J9" s="65"/>
      <c r="K9" s="3" t="s">
        <v>8</v>
      </c>
      <c r="L9" s="68" t="s">
        <v>6</v>
      </c>
      <c r="M9" s="69"/>
      <c r="N9" s="5" t="s">
        <v>7</v>
      </c>
      <c r="S9" s="6"/>
    </row>
    <row r="10" spans="2:19" ht="15" customHeight="1" thickBot="1" x14ac:dyDescent="0.3">
      <c r="B10" s="62"/>
      <c r="C10" s="71"/>
      <c r="D10" s="72"/>
      <c r="E10" s="73"/>
      <c r="F10" s="62"/>
      <c r="G10" s="62"/>
      <c r="H10" s="7" t="s">
        <v>10</v>
      </c>
      <c r="I10" s="66" t="s">
        <v>14</v>
      </c>
      <c r="J10" s="67"/>
      <c r="K10" s="8" t="s">
        <v>9</v>
      </c>
      <c r="L10" s="74" t="s">
        <v>27</v>
      </c>
      <c r="M10" s="75"/>
      <c r="N10" s="9" t="s">
        <v>5</v>
      </c>
      <c r="S10" s="10"/>
    </row>
    <row r="11" spans="2:19" ht="112.15" customHeight="1" thickBot="1" x14ac:dyDescent="0.3">
      <c r="B11" s="11">
        <v>1</v>
      </c>
      <c r="C11" s="58" t="s">
        <v>36</v>
      </c>
      <c r="D11" s="59"/>
      <c r="E11" s="60"/>
      <c r="F11" s="12">
        <v>1969</v>
      </c>
      <c r="G11" s="12"/>
      <c r="H11" s="12" t="s">
        <v>20</v>
      </c>
      <c r="I11" s="58" t="s">
        <v>25</v>
      </c>
      <c r="J11" s="60"/>
      <c r="K11" s="16">
        <f t="shared" ref="K11" si="0">IF(C11="","",IF(H11="T7",N$5,IF(H11="T6",N$3,IF(H11="T5",N$4,IF(H11="T4",N$5,IF(H11="T3",N$6,IF(H11="T2",N$7,"")))))))</f>
        <v>460000</v>
      </c>
      <c r="L11" s="53" t="str">
        <f t="shared" ref="L11" si="1">IF(F11="","",IF(K$2-F11&gt;=65,-40000,IF(OR(K$2-F11&gt;=60,K$2-F11&lt;15),-30000,"")))</f>
        <v/>
      </c>
      <c r="M11" s="54"/>
      <c r="N11" s="17">
        <f t="shared" ref="N11" si="2">IF(OR(C11="",K11=""),"",40000)</f>
        <v>40000</v>
      </c>
    </row>
    <row r="12" spans="2:19" ht="112.15" customHeight="1" thickBot="1" x14ac:dyDescent="0.3">
      <c r="B12" s="11">
        <v>2</v>
      </c>
      <c r="C12" s="58" t="s">
        <v>37</v>
      </c>
      <c r="D12" s="59"/>
      <c r="E12" s="60"/>
      <c r="F12" s="12">
        <v>1963</v>
      </c>
      <c r="G12" s="12"/>
      <c r="H12" s="12" t="s">
        <v>26</v>
      </c>
      <c r="I12" s="58" t="s">
        <v>25</v>
      </c>
      <c r="J12" s="60"/>
      <c r="K12" s="16">
        <f t="shared" ref="K12:K20" si="3">IF(C12="","",IF(H12="T7",N$5,IF(H12="T6",N$3,IF(H12="T5",N$4,IF(H12="T4",N$5,IF(H12="T3",N$6,IF(H12="T2",N$7,"")))))))</f>
        <v>500000</v>
      </c>
      <c r="L12" s="53">
        <f t="shared" ref="L12:L20" si="4">IF(F12="","",IF(K$2-F12&gt;=65,-40000,IF(OR(K$2-F12&gt;=60,K$2-F12&lt;15),-30000,"")))</f>
        <v>-30000</v>
      </c>
      <c r="M12" s="54"/>
      <c r="N12" s="17">
        <f t="shared" ref="N12:N20" si="5">IF(OR(C12="",K12=""),"",40000)</f>
        <v>40000</v>
      </c>
    </row>
    <row r="13" spans="2:19" ht="112.15" customHeight="1" thickBot="1" x14ac:dyDescent="0.3">
      <c r="B13" s="11">
        <v>3</v>
      </c>
      <c r="C13" s="58" t="s">
        <v>38</v>
      </c>
      <c r="D13" s="59"/>
      <c r="E13" s="60"/>
      <c r="F13" s="12">
        <v>2003</v>
      </c>
      <c r="G13" s="12"/>
      <c r="H13" s="12" t="s">
        <v>26</v>
      </c>
      <c r="I13" s="58" t="s">
        <v>25</v>
      </c>
      <c r="J13" s="60"/>
      <c r="K13" s="16">
        <f t="shared" si="3"/>
        <v>500000</v>
      </c>
      <c r="L13" s="53" t="str">
        <f t="shared" si="4"/>
        <v/>
      </c>
      <c r="M13" s="54"/>
      <c r="N13" s="17">
        <f t="shared" si="5"/>
        <v>40000</v>
      </c>
    </row>
    <row r="14" spans="2:19" ht="112.15" customHeight="1" thickBot="1" x14ac:dyDescent="0.3">
      <c r="B14" s="11">
        <v>4</v>
      </c>
      <c r="C14" s="58" t="s">
        <v>39</v>
      </c>
      <c r="D14" s="59"/>
      <c r="E14" s="60"/>
      <c r="F14" s="12">
        <v>1963</v>
      </c>
      <c r="G14" s="12"/>
      <c r="H14" s="12" t="s">
        <v>12</v>
      </c>
      <c r="I14" s="58" t="s">
        <v>25</v>
      </c>
      <c r="J14" s="60"/>
      <c r="K14" s="16">
        <f t="shared" si="3"/>
        <v>540000</v>
      </c>
      <c r="L14" s="53">
        <f t="shared" si="4"/>
        <v>-30000</v>
      </c>
      <c r="M14" s="54"/>
      <c r="N14" s="17">
        <f t="shared" si="5"/>
        <v>40000</v>
      </c>
    </row>
    <row r="15" spans="2:19" ht="112.15" customHeight="1" thickBot="1" x14ac:dyDescent="0.3">
      <c r="B15" s="11">
        <v>5</v>
      </c>
      <c r="C15" s="58" t="s">
        <v>40</v>
      </c>
      <c r="D15" s="59"/>
      <c r="E15" s="60"/>
      <c r="F15" s="12">
        <v>2004</v>
      </c>
      <c r="G15" s="12"/>
      <c r="H15" s="12" t="s">
        <v>11</v>
      </c>
      <c r="I15" s="58" t="s">
        <v>41</v>
      </c>
      <c r="J15" s="60"/>
      <c r="K15" s="16">
        <f t="shared" si="3"/>
        <v>520000</v>
      </c>
      <c r="L15" s="53" t="str">
        <f t="shared" si="4"/>
        <v/>
      </c>
      <c r="M15" s="54"/>
      <c r="N15" s="17">
        <f t="shared" si="5"/>
        <v>40000</v>
      </c>
    </row>
    <row r="16" spans="2:19" ht="112.15" customHeight="1" thickBot="1" x14ac:dyDescent="0.3">
      <c r="B16" s="11">
        <v>6</v>
      </c>
      <c r="C16" s="58" t="s">
        <v>42</v>
      </c>
      <c r="D16" s="59"/>
      <c r="E16" s="60"/>
      <c r="F16" s="12">
        <v>2005</v>
      </c>
      <c r="G16" s="12"/>
      <c r="H16" s="12" t="s">
        <v>11</v>
      </c>
      <c r="I16" s="58" t="s">
        <v>41</v>
      </c>
      <c r="J16" s="60"/>
      <c r="K16" s="16">
        <f t="shared" si="3"/>
        <v>520000</v>
      </c>
      <c r="L16" s="53" t="str">
        <f t="shared" si="4"/>
        <v/>
      </c>
      <c r="M16" s="54"/>
      <c r="N16" s="17">
        <f t="shared" si="5"/>
        <v>40000</v>
      </c>
    </row>
    <row r="17" spans="2:14" ht="112.15" customHeight="1" thickBot="1" x14ac:dyDescent="0.3">
      <c r="B17" s="11">
        <v>7</v>
      </c>
      <c r="C17" s="58" t="s">
        <v>43</v>
      </c>
      <c r="D17" s="59"/>
      <c r="E17" s="60"/>
      <c r="F17" s="12">
        <v>2003</v>
      </c>
      <c r="G17" s="12"/>
      <c r="H17" s="12" t="s">
        <v>17</v>
      </c>
      <c r="I17" s="58" t="s">
        <v>41</v>
      </c>
      <c r="J17" s="60"/>
      <c r="K17" s="16">
        <f t="shared" si="3"/>
        <v>480000</v>
      </c>
      <c r="L17" s="53" t="str">
        <f t="shared" si="4"/>
        <v/>
      </c>
      <c r="M17" s="54"/>
      <c r="N17" s="17">
        <f t="shared" si="5"/>
        <v>40000</v>
      </c>
    </row>
    <row r="18" spans="2:14" ht="112.15" customHeight="1" thickBot="1" x14ac:dyDescent="0.3">
      <c r="B18" s="11">
        <v>8</v>
      </c>
      <c r="C18" s="58" t="s">
        <v>44</v>
      </c>
      <c r="D18" s="59"/>
      <c r="E18" s="60"/>
      <c r="F18" s="12">
        <v>2005</v>
      </c>
      <c r="G18" s="12"/>
      <c r="H18" s="12" t="s">
        <v>26</v>
      </c>
      <c r="I18" s="58" t="s">
        <v>41</v>
      </c>
      <c r="J18" s="60"/>
      <c r="K18" s="16">
        <f t="shared" si="3"/>
        <v>500000</v>
      </c>
      <c r="L18" s="53" t="str">
        <f t="shared" si="4"/>
        <v/>
      </c>
      <c r="M18" s="54"/>
      <c r="N18" s="17">
        <f t="shared" si="5"/>
        <v>40000</v>
      </c>
    </row>
    <row r="19" spans="2:14" ht="112.15" customHeight="1" thickBot="1" x14ac:dyDescent="0.3">
      <c r="B19" s="11">
        <v>9</v>
      </c>
      <c r="C19" s="55" t="s">
        <v>45</v>
      </c>
      <c r="D19" s="56"/>
      <c r="E19" s="57"/>
      <c r="F19" s="12">
        <v>2003</v>
      </c>
      <c r="G19" s="12"/>
      <c r="H19" s="12" t="s">
        <v>26</v>
      </c>
      <c r="I19" s="58" t="s">
        <v>41</v>
      </c>
      <c r="J19" s="60"/>
      <c r="K19" s="16">
        <f t="shared" si="3"/>
        <v>500000</v>
      </c>
      <c r="L19" s="53" t="str">
        <f t="shared" si="4"/>
        <v/>
      </c>
      <c r="M19" s="54"/>
      <c r="N19" s="17">
        <f t="shared" si="5"/>
        <v>40000</v>
      </c>
    </row>
    <row r="20" spans="2:14" ht="112.15" customHeight="1" thickBot="1" x14ac:dyDescent="0.3">
      <c r="B20" s="13">
        <v>10</v>
      </c>
      <c r="C20" s="55"/>
      <c r="D20" s="56"/>
      <c r="E20" s="57"/>
      <c r="F20" s="14"/>
      <c r="G20" s="14"/>
      <c r="H20" s="14"/>
      <c r="I20" s="58"/>
      <c r="J20" s="60"/>
      <c r="K20" s="18" t="str">
        <f t="shared" si="3"/>
        <v/>
      </c>
      <c r="L20" s="53" t="str">
        <f t="shared" si="4"/>
        <v/>
      </c>
      <c r="M20" s="54"/>
      <c r="N20" s="17" t="str">
        <f t="shared" si="5"/>
        <v/>
      </c>
    </row>
    <row r="21" spans="2:14" x14ac:dyDescent="0.25">
      <c r="B21" s="22"/>
      <c r="C21" s="22"/>
      <c r="D21" s="22"/>
      <c r="E21" s="23"/>
      <c r="G21" s="20" t="s">
        <v>16</v>
      </c>
      <c r="H21" s="63">
        <f>SUM(K21:N21)</f>
        <v>4820000</v>
      </c>
      <c r="I21" s="63"/>
      <c r="J21" s="63"/>
      <c r="K21" s="15">
        <f>SUM(K11:K20)</f>
        <v>4520000</v>
      </c>
      <c r="L21" s="52">
        <f t="shared" ref="L21:N21" si="6">SUM(L11:L20)</f>
        <v>-60000</v>
      </c>
      <c r="M21" s="52">
        <f t="shared" si="6"/>
        <v>0</v>
      </c>
      <c r="N21" s="15">
        <f t="shared" si="6"/>
        <v>360000</v>
      </c>
    </row>
    <row r="22" spans="2:14" x14ac:dyDescent="0.25">
      <c r="B22" s="22"/>
      <c r="C22" s="22"/>
      <c r="D22" s="22"/>
      <c r="E22" s="23"/>
      <c r="F22" s="22"/>
      <c r="G22" s="38" t="s">
        <v>31</v>
      </c>
      <c r="H22" s="39">
        <v>4000000</v>
      </c>
      <c r="I22" s="39"/>
      <c r="J22" s="39"/>
    </row>
    <row r="23" spans="2:14" x14ac:dyDescent="0.25">
      <c r="B23" s="22"/>
      <c r="C23" s="22"/>
      <c r="D23" s="22"/>
      <c r="E23" s="23"/>
      <c r="F23" s="22"/>
      <c r="G23" s="38" t="s">
        <v>32</v>
      </c>
      <c r="H23" s="39">
        <f>H21+H22</f>
        <v>8820000</v>
      </c>
      <c r="I23" s="39"/>
      <c r="J23" s="39"/>
    </row>
  </sheetData>
  <sheetProtection algorithmName="SHA-512" hashValue="Yk2AnzpbWbBgr4WzMAGeooU/QrpkUpoRbQDg2YBouDpRjRBO7oX8Y300RCM+6It1U9erWVF8jrr+G7+YUa8L+Q==" saltValue="gTfKr8sScOIGDnGAokGdtg==" spinCount="100000" sheet="1" scenarios="1"/>
  <mergeCells count="54">
    <mergeCell ref="L9:M9"/>
    <mergeCell ref="C9:E10"/>
    <mergeCell ref="C11:E11"/>
    <mergeCell ref="C12:E12"/>
    <mergeCell ref="C13:E13"/>
    <mergeCell ref="L10:M10"/>
    <mergeCell ref="L11:M11"/>
    <mergeCell ref="L12:M12"/>
    <mergeCell ref="L13:M13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14:E14"/>
    <mergeCell ref="I20:J20"/>
    <mergeCell ref="L19:M19"/>
    <mergeCell ref="L20:M20"/>
    <mergeCell ref="L15:M15"/>
    <mergeCell ref="L16:M16"/>
    <mergeCell ref="L17:M17"/>
    <mergeCell ref="L18:M18"/>
    <mergeCell ref="C20:E20"/>
    <mergeCell ref="C19:E19"/>
    <mergeCell ref="C15:E15"/>
    <mergeCell ref="C16:E16"/>
    <mergeCell ref="C17:E17"/>
    <mergeCell ref="C18:E18"/>
    <mergeCell ref="H23:J23"/>
    <mergeCell ref="H22:J22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L21:M21"/>
    <mergeCell ref="L14:M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AMIN</cp:lastModifiedBy>
  <dcterms:created xsi:type="dcterms:W3CDTF">2024-02-19T01:35:45Z</dcterms:created>
  <dcterms:modified xsi:type="dcterms:W3CDTF">2024-03-18T14:32:31Z</dcterms:modified>
</cp:coreProperties>
</file>