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01 Rồng Việt Ia20\"/>
    </mc:Choice>
  </mc:AlternateContent>
  <xr:revisionPtr revIDLastSave="0" documentId="13_ncr:1_{BE9403AF-F0D2-4947-94CC-FDD4BF99171B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<sst xmlns="http://schemas.openxmlformats.org/spreadsheetml/2006/main" count="78" uniqueCount="48">
  <si>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</si>
  <si>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</si>
  <si>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</si>
  <si>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</si>
  <si>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</si>
  <si>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</si>
  <si>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</si>
  <si>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</si>
  <si>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</si>
  <si>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</si>
  <si>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</si>
  <si>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</si>
  <si>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</si>
  <si>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</si>
  <si>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</si>
  <si>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</si>
  <si>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</si>
  <si>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</si>
  <si>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</si>
  <si>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</si>
  <si>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</si>
  <si>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</si>
  <si>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</si>
  <si>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</si>
  <si>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</si>
  <si>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</si>
  <si>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</si>
  <si>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</si>
  <si>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</si>
  <si>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Rồng Việt Ia20</t>
  </si>
  <si>
    <t>Tòa nhà A1, chung cư IA20 - Ciputra - Phạm Văn Đồng - Đông Ngạc - HN</t>
  </si>
  <si>
    <t>Lê Thế Tiến</t>
  </si>
  <si>
    <t>Đỗ Văn Tiến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</si>
  <si>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094.201.5816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</si>
  <si>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097.565.6113</t>
    </r>
  </si>
  <si>
    <t>Thế Tiến</t>
  </si>
  <si>
    <t>Tiến Đỗ</t>
  </si>
  <si>
    <t>Lê Thế Tiến (Đội_Trưởng)</t>
  </si>
  <si>
    <t>Đỗ Văn Tiến (Phó_ĐộiTrưởng)</t>
  </si>
  <si>
    <t>Lê Thanh Sơn</t>
  </si>
  <si>
    <t>Võ Hồng Phước</t>
  </si>
  <si>
    <t>Trần Đức Nam</t>
  </si>
  <si>
    <t>Nguyễn Văn Đua</t>
  </si>
  <si>
    <t>Nguyễn Ngọc Thắng</t>
  </si>
  <si>
    <t>Nguyễn Nhật Minh</t>
  </si>
  <si>
    <t>T4</t>
  </si>
  <si>
    <t>Vđv cũ</t>
  </si>
  <si>
    <t>Vđv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</si>
</sst>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38101</xdr:colOff>
      <xdr:row>10</xdr:row>
      <xdr:rowOff>7620</xdr:rowOff>
    </xdr:from>
    <xdr:ext cx="1356359" cy="1381417"/>
    <xdr:pic>
      <xdr:nvPicPr>
        <xdr:cNvPr id="2" name="image1.jpeg">
          <a:extLst>
            <a:ext uri="{FF2B5EF4-FFF2-40B4-BE49-F238E27FC236}">
              <a16:creationId xmlns:a16="http://schemas.microsoft.com/office/drawing/2014/main" id="{A4119E9F-2345-4EA4-BE1A-3E93EB4AF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5541" y="1996440"/>
          <a:ext cx="1356359" cy="1381417"/>
        </a:xfrm>
        <a:prstGeom prst="rect">
          <a:avLst/>
        </a:prstGeom>
      </xdr:spPr>
    </xdr:pic>
    <xdr:clientData/>
  </xdr:oneCellAnchor>
  <xdr:oneCellAnchor>
    <xdr:from>
      <xdr:col>6</xdr:col>
      <xdr:colOff>16130</xdr:colOff>
      <xdr:row>12</xdr:row>
      <xdr:rowOff>71881</xdr:rowOff>
    </xdr:from>
    <xdr:ext cx="1398548" cy="1284479"/>
    <xdr:pic>
      <xdr:nvPicPr>
        <xdr:cNvPr id="3" name="image3.jpeg">
          <a:extLst>
            <a:ext uri="{FF2B5EF4-FFF2-40B4-BE49-F238E27FC236}">
              <a16:creationId xmlns:a16="http://schemas.microsoft.com/office/drawing/2014/main" id="{84680701-2298-484B-9216-E3B794147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570" y="4895341"/>
          <a:ext cx="1398548" cy="1284479"/>
        </a:xfrm>
        <a:prstGeom prst="rect">
          <a:avLst/>
        </a:prstGeom>
      </xdr:spPr>
    </xdr:pic>
    <xdr:clientData/>
  </xdr:oneCellAnchor>
  <xdr:oneCellAnchor>
    <xdr:from>
      <xdr:col>6</xdr:col>
      <xdr:colOff>20702</xdr:colOff>
      <xdr:row>13</xdr:row>
      <xdr:rowOff>26760</xdr:rowOff>
    </xdr:from>
    <xdr:ext cx="1388998" cy="1360158"/>
    <xdr:pic>
      <xdr:nvPicPr>
        <xdr:cNvPr id="4" name="image4.jpeg">
          <a:extLst>
            <a:ext uri="{FF2B5EF4-FFF2-40B4-BE49-F238E27FC236}">
              <a16:creationId xmlns:a16="http://schemas.microsoft.com/office/drawing/2014/main" id="{B7990C84-E13C-44C6-9DC2-2A1C5009F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8142" y="6267540"/>
          <a:ext cx="1388998" cy="1360158"/>
        </a:xfrm>
        <a:prstGeom prst="rect">
          <a:avLst/>
        </a:prstGeom>
      </xdr:spPr>
    </xdr:pic>
    <xdr:clientData/>
  </xdr:oneCellAnchor>
  <xdr:oneCellAnchor>
    <xdr:from>
      <xdr:col>6</xdr:col>
      <xdr:colOff>28068</xdr:colOff>
      <xdr:row>14</xdr:row>
      <xdr:rowOff>61011</xdr:rowOff>
    </xdr:from>
    <xdr:ext cx="1369641" cy="1287729"/>
    <xdr:pic>
      <xdr:nvPicPr>
        <xdr:cNvPr id="5" name="image5.jpeg">
          <a:extLst>
            <a:ext uri="{FF2B5EF4-FFF2-40B4-BE49-F238E27FC236}">
              <a16:creationId xmlns:a16="http://schemas.microsoft.com/office/drawing/2014/main" id="{0DC28B3E-3D1F-4151-9D72-4E4CF2981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5508" y="7719111"/>
          <a:ext cx="1369641" cy="1287729"/>
        </a:xfrm>
        <a:prstGeom prst="rect">
          <a:avLst/>
        </a:prstGeom>
      </xdr:spPr>
    </xdr:pic>
    <xdr:clientData/>
  </xdr:oneCellAnchor>
  <xdr:oneCellAnchor>
    <xdr:from>
      <xdr:col>6</xdr:col>
      <xdr:colOff>41910</xdr:colOff>
      <xdr:row>11</xdr:row>
      <xdr:rowOff>15240</xdr:rowOff>
    </xdr:from>
    <xdr:ext cx="1343567" cy="1379220"/>
    <xdr:pic>
      <xdr:nvPicPr>
        <xdr:cNvPr id="6" name="image6.jpeg">
          <a:extLst>
            <a:ext uri="{FF2B5EF4-FFF2-40B4-BE49-F238E27FC236}">
              <a16:creationId xmlns:a16="http://schemas.microsoft.com/office/drawing/2014/main" id="{63148883-DBB8-4E59-8C67-DD0075629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9350" y="3421380"/>
          <a:ext cx="1343567" cy="1379220"/>
        </a:xfrm>
        <a:prstGeom prst="rect">
          <a:avLst/>
        </a:prstGeom>
      </xdr:spPr>
    </xdr:pic>
    <xdr:clientData/>
  </xdr:oneCellAnchor>
  <xdr:oneCellAnchor>
    <xdr:from>
      <xdr:col>6</xdr:col>
      <xdr:colOff>121920</xdr:colOff>
      <xdr:row>16</xdr:row>
      <xdr:rowOff>24042</xdr:rowOff>
    </xdr:from>
    <xdr:ext cx="1191473" cy="1378038"/>
    <xdr:pic>
      <xdr:nvPicPr>
        <xdr:cNvPr id="7" name="image7.jpeg">
          <a:extLst>
            <a:ext uri="{FF2B5EF4-FFF2-40B4-BE49-F238E27FC236}">
              <a16:creationId xmlns:a16="http://schemas.microsoft.com/office/drawing/2014/main" id="{073FB3EB-5706-4F89-89DB-309ED5E12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360" y="10516782"/>
          <a:ext cx="1191473" cy="1378038"/>
        </a:xfrm>
        <a:prstGeom prst="rect">
          <a:avLst/>
        </a:prstGeom>
      </xdr:spPr>
    </xdr:pic>
    <xdr:clientData/>
  </xdr:oneCellAnchor>
  <xdr:oneCellAnchor>
    <xdr:from>
      <xdr:col>6</xdr:col>
      <xdr:colOff>13334</xdr:colOff>
      <xdr:row>17</xdr:row>
      <xdr:rowOff>94539</xdr:rowOff>
    </xdr:from>
    <xdr:ext cx="1399981" cy="1223722"/>
    <xdr:pic>
      <xdr:nvPicPr>
        <xdr:cNvPr id="8" name="image8.jpeg">
          <a:extLst>
            <a:ext uri="{FF2B5EF4-FFF2-40B4-BE49-F238E27FC236}">
              <a16:creationId xmlns:a16="http://schemas.microsoft.com/office/drawing/2014/main" id="{1B0305E5-C52C-4B47-943A-6C100C50F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774" y="12004599"/>
          <a:ext cx="1399981" cy="1223722"/>
        </a:xfrm>
        <a:prstGeom prst="rect">
          <a:avLst/>
        </a:prstGeom>
      </xdr:spPr>
    </xdr:pic>
    <xdr:clientData/>
  </xdr:oneCellAnchor>
  <xdr:oneCellAnchor>
    <xdr:from>
      <xdr:col>6</xdr:col>
      <xdr:colOff>91821</xdr:colOff>
      <xdr:row>15</xdr:row>
      <xdr:rowOff>33693</xdr:rowOff>
    </xdr:from>
    <xdr:ext cx="1249609" cy="1360767"/>
    <xdr:pic>
      <xdr:nvPicPr>
        <xdr:cNvPr id="9" name="image9.jpeg">
          <a:extLst>
            <a:ext uri="{FF2B5EF4-FFF2-40B4-BE49-F238E27FC236}">
              <a16:creationId xmlns:a16="http://schemas.microsoft.com/office/drawing/2014/main" id="{FF5132F7-2D62-4B46-B458-7471F67C8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9261" y="9109113"/>
          <a:ext cx="1249609" cy="13607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K11" sqref="K11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 x14ac:dyDescent="0.3"/>
    <row r="2" spans="2:19" ht="22.05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64" t="s">
        <v>19</v>
      </c>
      <c r="C3" s="64"/>
      <c r="D3" s="64"/>
      <c r="E3" s="65"/>
      <c r="F3" s="37" t="s">
        <v>29</v>
      </c>
      <c r="G3" s="38"/>
      <c r="H3" s="38"/>
      <c r="I3" s="38"/>
      <c r="J3" s="39"/>
      <c r="K3" s="19"/>
      <c r="L3" s="21"/>
      <c r="M3" s="30" t="s">
        <v>20</v>
      </c>
      <c r="N3" s="31">
        <v>460000</v>
      </c>
    </row>
    <row r="4" spans="2:19" ht="18" customHeight="1" x14ac:dyDescent="0.3">
      <c r="B4" s="64" t="s">
        <v>27</v>
      </c>
      <c r="C4" s="65"/>
      <c r="D4" s="37" t="s">
        <v>30</v>
      </c>
      <c r="E4" s="38"/>
      <c r="F4" s="38"/>
      <c r="G4" s="38"/>
      <c r="H4" s="38"/>
      <c r="I4" s="38"/>
      <c r="J4" s="38"/>
      <c r="K4" s="39"/>
      <c r="L4" s="36"/>
      <c r="M4" s="30" t="s">
        <v>17</v>
      </c>
      <c r="N4" s="31">
        <v>480000</v>
      </c>
    </row>
    <row r="5" spans="2:19" ht="18" customHeight="1" x14ac:dyDescent="0.3">
      <c r="B5" s="64" t="s">
        <v>28</v>
      </c>
      <c r="C5" s="64"/>
      <c r="D5" s="65"/>
      <c r="E5" s="71" t="s">
        <v>31</v>
      </c>
      <c r="F5" s="72"/>
      <c r="G5" s="2" t="s">
        <v>33</v>
      </c>
      <c r="H5" s="66" t="s">
        <v>15</v>
      </c>
      <c r="I5" s="67"/>
      <c r="J5" s="68" t="s">
        <v>35</v>
      </c>
      <c r="K5" s="69"/>
      <c r="L5" s="70"/>
      <c r="M5" s="30" t="s">
        <v>24</v>
      </c>
      <c r="N5" s="31">
        <v>500000</v>
      </c>
    </row>
    <row r="6" spans="2:19" ht="18" customHeight="1" x14ac:dyDescent="0.3">
      <c r="B6" s="64" t="s">
        <v>26</v>
      </c>
      <c r="C6" s="65"/>
      <c r="D6" s="68" t="s">
        <v>32</v>
      </c>
      <c r="E6" s="69"/>
      <c r="F6" s="70"/>
      <c r="G6" s="2" t="s">
        <v>34</v>
      </c>
      <c r="H6" s="66" t="s">
        <v>15</v>
      </c>
      <c r="I6" s="67"/>
      <c r="J6" s="68" t="s">
        <v>36</v>
      </c>
      <c r="K6" s="69"/>
      <c r="L6" s="70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 x14ac:dyDescent="0.35"/>
    <row r="9" spans="2:19" ht="16.8" customHeight="1" x14ac:dyDescent="0.3">
      <c r="B9" s="50" t="s">
        <v>0</v>
      </c>
      <c r="C9" s="53" t="s">
        <v>1</v>
      </c>
      <c r="D9" s="60"/>
      <c r="E9" s="54"/>
      <c r="F9" s="50" t="s">
        <v>2</v>
      </c>
      <c r="G9" s="50" t="s">
        <v>3</v>
      </c>
      <c r="H9" s="4" t="s">
        <v>4</v>
      </c>
      <c r="I9" s="53" t="s">
        <v>13</v>
      </c>
      <c r="J9" s="54"/>
      <c r="K9" s="3" t="s">
        <v>8</v>
      </c>
      <c r="L9" s="45" t="s">
        <v>6</v>
      </c>
      <c r="M9" s="46"/>
      <c r="N9" s="5" t="s">
        <v>7</v>
      </c>
      <c r="S9" s="6"/>
    </row>
    <row r="10" spans="2:19" ht="15" customHeight="1" thickBot="1" x14ac:dyDescent="0.35">
      <c r="B10" s="51"/>
      <c r="C10" s="61"/>
      <c r="D10" s="62"/>
      <c r="E10" s="63"/>
      <c r="F10" s="51"/>
      <c r="G10" s="51"/>
      <c r="H10" s="7" t="s">
        <v>10</v>
      </c>
      <c r="I10" s="55" t="s">
        <v>14</v>
      </c>
      <c r="J10" s="56"/>
      <c r="K10" s="8" t="s">
        <v>9</v>
      </c>
      <c r="L10" s="47" t="s">
        <v>25</v>
      </c>
      <c r="M10" s="48"/>
      <c r="N10" s="9" t="s">
        <v>5</v>
      </c>
      <c r="S10" s="10"/>
    </row>
    <row r="11" spans="2:19" ht="112.05" customHeight="1" thickBot="1" x14ac:dyDescent="0.35">
      <c r="B11" s="11">
        <v>1</v>
      </c>
      <c r="C11" s="40" t="s">
        <v>37</v>
      </c>
      <c r="D11" s="49" t="s">
        <v>37</v>
      </c>
      <c r="E11" s="41" t="s">
        <v>37</v>
      </c>
      <c r="F11" s="12">
        <v>1985</v>
      </c>
      <c r="G11" s="12"/>
      <c r="H11" s="12" t="s">
        <v>11</v>
      </c>
      <c r="I11" s="40" t="s">
        <v>46</v>
      </c>
      <c r="J11" s="41"/>
      <c r="K11" s="16">
        <f t="shared" ref="K11:K19" si="0">IF(C11="","",IF(H11="T7",N$5,IF(H11="T6",N$3,IF(H11="T5",N$4,IF(H11="T4",N$5,IF(H11="T3",N$6,IF(H11="T2",N$7,"")))))))</f>
        <v>520000</v>
      </c>
      <c r="L11" s="42" t="str">
        <f t="shared" ref="L11:L20" si="1">IF(F11="","",IF(K$2-F11&gt;=65,-40000,IF(OR(K$2-F11&gt;=60,K$2-F11&lt;15),-30000,"")))</f>
        <v/>
      </c>
      <c r="M11" s="43"/>
      <c r="N11" s="17">
        <f t="shared" ref="N11:N19" si="2">IF(OR(C11="",K11=""),"",40000)</f>
        <v>40000</v>
      </c>
    </row>
    <row r="12" spans="2:19" ht="112.05" customHeight="1" thickBot="1" x14ac:dyDescent="0.35">
      <c r="B12" s="11">
        <v>2</v>
      </c>
      <c r="C12" s="40" t="s">
        <v>38</v>
      </c>
      <c r="D12" s="49" t="s">
        <v>38</v>
      </c>
      <c r="E12" s="41" t="s">
        <v>38</v>
      </c>
      <c r="F12" s="12">
        <v>1986</v>
      </c>
      <c r="G12" s="12"/>
      <c r="H12" s="12" t="s">
        <v>11</v>
      </c>
      <c r="I12" s="40" t="s">
        <v>46</v>
      </c>
      <c r="J12" s="41"/>
      <c r="K12" s="16">
        <f t="shared" si="0"/>
        <v>520000</v>
      </c>
      <c r="L12" s="42" t="str">
        <f t="shared" si="1"/>
        <v/>
      </c>
      <c r="M12" s="43"/>
      <c r="N12" s="17">
        <f t="shared" si="2"/>
        <v>40000</v>
      </c>
    </row>
    <row r="13" spans="2:19" ht="112.05" customHeight="1" thickBot="1" x14ac:dyDescent="0.35">
      <c r="B13" s="11">
        <v>3</v>
      </c>
      <c r="C13" s="40" t="s">
        <v>39</v>
      </c>
      <c r="D13" s="49" t="s">
        <v>39</v>
      </c>
      <c r="E13" s="41" t="s">
        <v>39</v>
      </c>
      <c r="F13" s="12">
        <v>1969</v>
      </c>
      <c r="G13" s="12"/>
      <c r="H13" s="12" t="s">
        <v>45</v>
      </c>
      <c r="I13" s="40" t="s">
        <v>46</v>
      </c>
      <c r="J13" s="41"/>
      <c r="K13" s="16">
        <f t="shared" si="0"/>
        <v>500000</v>
      </c>
      <c r="L13" s="42" t="str">
        <f t="shared" si="1"/>
        <v/>
      </c>
      <c r="M13" s="43"/>
      <c r="N13" s="17">
        <f t="shared" si="2"/>
        <v>40000</v>
      </c>
    </row>
    <row r="14" spans="2:19" ht="112.05" customHeight="1" thickBot="1" x14ac:dyDescent="0.35">
      <c r="B14" s="11">
        <v>4</v>
      </c>
      <c r="C14" s="40" t="s">
        <v>40</v>
      </c>
      <c r="D14" s="49" t="s">
        <v>40</v>
      </c>
      <c r="E14" s="41" t="s">
        <v>40</v>
      </c>
      <c r="F14" s="12">
        <v>1989</v>
      </c>
      <c r="G14" s="12"/>
      <c r="H14" s="12" t="s">
        <v>11</v>
      </c>
      <c r="I14" s="40" t="s">
        <v>46</v>
      </c>
      <c r="J14" s="41"/>
      <c r="K14" s="16">
        <f t="shared" si="0"/>
        <v>520000</v>
      </c>
      <c r="L14" s="42" t="str">
        <f t="shared" si="1"/>
        <v/>
      </c>
      <c r="M14" s="43"/>
      <c r="N14" s="17">
        <f t="shared" si="2"/>
        <v>40000</v>
      </c>
    </row>
    <row r="15" spans="2:19" ht="112.05" customHeight="1" thickBot="1" x14ac:dyDescent="0.35">
      <c r="B15" s="11">
        <v>5</v>
      </c>
      <c r="C15" s="40" t="s">
        <v>41</v>
      </c>
      <c r="D15" s="49" t="s">
        <v>41</v>
      </c>
      <c r="E15" s="41" t="s">
        <v>41</v>
      </c>
      <c r="F15" s="12">
        <v>1983</v>
      </c>
      <c r="G15" s="12"/>
      <c r="H15" s="12" t="s">
        <v>12</v>
      </c>
      <c r="I15" s="40" t="s">
        <v>46</v>
      </c>
      <c r="J15" s="41"/>
      <c r="K15" s="16">
        <f t="shared" si="0"/>
        <v>540000</v>
      </c>
      <c r="L15" s="42" t="str">
        <f t="shared" si="1"/>
        <v/>
      </c>
      <c r="M15" s="43"/>
      <c r="N15" s="17">
        <f t="shared" si="2"/>
        <v>40000</v>
      </c>
    </row>
    <row r="16" spans="2:19" ht="112.05" customHeight="1" thickBot="1" x14ac:dyDescent="0.35">
      <c r="B16" s="11">
        <v>6</v>
      </c>
      <c r="C16" s="40" t="s">
        <v>42</v>
      </c>
      <c r="D16" s="49" t="s">
        <v>42</v>
      </c>
      <c r="E16" s="41" t="s">
        <v>42</v>
      </c>
      <c r="F16" s="12">
        <v>1983</v>
      </c>
      <c r="G16" s="12"/>
      <c r="H16" s="12" t="s">
        <v>11</v>
      </c>
      <c r="I16" s="40" t="s">
        <v>46</v>
      </c>
      <c r="J16" s="41"/>
      <c r="K16" s="16">
        <f t="shared" si="0"/>
        <v>520000</v>
      </c>
      <c r="L16" s="42" t="str">
        <f t="shared" si="1"/>
        <v/>
      </c>
      <c r="M16" s="43"/>
      <c r="N16" s="17">
        <f t="shared" si="2"/>
        <v>40000</v>
      </c>
    </row>
    <row r="17" spans="2:14" ht="112.05" customHeight="1" thickBot="1" x14ac:dyDescent="0.35">
      <c r="B17" s="11">
        <v>7</v>
      </c>
      <c r="C17" s="40" t="s">
        <v>43</v>
      </c>
      <c r="D17" s="49" t="s">
        <v>43</v>
      </c>
      <c r="E17" s="41" t="s">
        <v>43</v>
      </c>
      <c r="F17" s="12">
        <v>1983</v>
      </c>
      <c r="G17" s="12"/>
      <c r="H17" s="12" t="s">
        <v>45</v>
      </c>
      <c r="I17" s="40" t="s">
        <v>47</v>
      </c>
      <c r="J17" s="41"/>
      <c r="K17" s="16">
        <f t="shared" si="0"/>
        <v>500000</v>
      </c>
      <c r="L17" s="42" t="str">
        <f t="shared" si="1"/>
        <v/>
      </c>
      <c r="M17" s="43"/>
      <c r="N17" s="17">
        <f t="shared" si="2"/>
        <v>40000</v>
      </c>
    </row>
    <row r="18" spans="2:14" ht="112.05" customHeight="1" thickBot="1" x14ac:dyDescent="0.35">
      <c r="B18" s="11">
        <v>8</v>
      </c>
      <c r="C18" s="40" t="s">
        <v>44</v>
      </c>
      <c r="D18" s="49" t="s">
        <v>44</v>
      </c>
      <c r="E18" s="41" t="s">
        <v>44</v>
      </c>
      <c r="F18" s="12">
        <v>1988</v>
      </c>
      <c r="G18" s="12"/>
      <c r="H18" s="12" t="s">
        <v>45</v>
      </c>
      <c r="I18" s="40" t="s">
        <v>47</v>
      </c>
      <c r="J18" s="41"/>
      <c r="K18" s="16">
        <f t="shared" si="0"/>
        <v>500000</v>
      </c>
      <c r="L18" s="42" t="str">
        <f t="shared" si="1"/>
        <v/>
      </c>
      <c r="M18" s="43"/>
      <c r="N18" s="17">
        <f t="shared" si="2"/>
        <v>40000</v>
      </c>
    </row>
    <row r="19" spans="2:14" ht="112.05" customHeight="1" thickBot="1" x14ac:dyDescent="0.35">
      <c r="B19" s="11">
        <v>9</v>
      </c>
      <c r="C19" s="40"/>
      <c r="D19" s="49"/>
      <c r="E19" s="41"/>
      <c r="F19" s="12"/>
      <c r="G19" s="12"/>
      <c r="H19" s="12"/>
      <c r="I19" s="40"/>
      <c r="J19" s="41"/>
      <c r="K19" s="16" t="str">
        <f t="shared" si="0"/>
        <v/>
      </c>
      <c r="L19" s="42" t="str">
        <f t="shared" si="1"/>
        <v/>
      </c>
      <c r="M19" s="43"/>
      <c r="N19" s="17" t="str">
        <f t="shared" si="2"/>
        <v/>
      </c>
    </row>
    <row r="20" spans="2:14" ht="112.05" customHeight="1" thickBot="1" x14ac:dyDescent="0.35">
      <c r="B20" s="13">
        <v>10</v>
      </c>
      <c r="C20" s="57"/>
      <c r="D20" s="58"/>
      <c r="E20" s="59"/>
      <c r="F20" s="14"/>
      <c r="G20" s="14"/>
      <c r="H20" s="14"/>
      <c r="I20" s="40"/>
      <c r="J20" s="41"/>
      <c r="K20" s="18" t="str">
        <f t="shared" ref="K20" si="3">IF(E20="","",IF(H20="T7",N$5,IF(H20="T6",N$3,IF(H20="T5",N$4,IF(H20="T4",N$5,IF(H20="T3",N$6,IF(H20="T2",N$7,"")))))))</f>
        <v/>
      </c>
      <c r="L20" s="42" t="str">
        <f t="shared" si="1"/>
        <v/>
      </c>
      <c r="M20" s="43"/>
      <c r="N20" s="17" t="str">
        <f t="shared" ref="N20" si="4">IF(OR(E20="",K20=""),"",40000)</f>
        <v/>
      </c>
    </row>
    <row r="21" spans="2:14" x14ac:dyDescent="0.3">
      <c r="B21" s="22"/>
      <c r="C21" s="22"/>
      <c r="D21" s="22"/>
      <c r="E21" s="23"/>
      <c r="G21" s="20" t="s">
        <v>16</v>
      </c>
      <c r="H21" s="52">
        <f>SUM(K21:N21)</f>
        <v>4440000</v>
      </c>
      <c r="I21" s="52"/>
      <c r="J21" s="52"/>
      <c r="K21" s="15">
        <f>SUM(K11:K20)</f>
        <v>4120000</v>
      </c>
      <c r="L21" s="44">
        <f t="shared" ref="L21:N21" si="5">SUM(L11:L20)</f>
        <v>0</v>
      </c>
      <c r="M21" s="44">
        <f t="shared" si="5"/>
        <v>0</v>
      </c>
      <c r="N21" s="15">
        <f t="shared" si="5"/>
        <v>320000</v>
      </c>
    </row>
    <row r="22" spans="2:14" x14ac:dyDescent="0.3">
      <c r="B22" s="22"/>
      <c r="C22" s="22"/>
      <c r="D22" s="22"/>
      <c r="E22" s="23"/>
      <c r="F22" s="22"/>
      <c r="G22" s="23"/>
    </row>
    <row r="23" spans="2:14" x14ac:dyDescent="0.3">
      <c r="B23" s="22"/>
      <c r="C23" s="22"/>
      <c r="D23" s="22"/>
      <c r="E23" s="23"/>
      <c r="F23" s="22"/>
      <c r="G23" s="23"/>
    </row>
  </sheetData>
  <sheetProtection algorithmName="SHA-512" hashValue="BxA4KOwtg0Shcpzx2qMO2/sFhFnDcV1HGwJ1A2U8y0ehxsHOWVzm9oXr7aPmVdihtBPLHeiU+my5qQH7q8pNzA==" saltValue="lJK0xJNPfOOXVABi15BKKA==" spinCount="100000" sheet="1" scenarios="1"/>
  <mergeCells count="52">
    <mergeCell ref="B3:E3"/>
    <mergeCell ref="B4:C4"/>
    <mergeCell ref="B5:D5"/>
    <mergeCell ref="B6:C6"/>
    <mergeCell ref="H5:I5"/>
    <mergeCell ref="H6:I6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F3:J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L9:M9"/>
    <mergeCell ref="L10:M10"/>
    <mergeCell ref="L11:M11"/>
    <mergeCell ref="L12:M12"/>
    <mergeCell ref="L13:M1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2024-03-06T09:05:53Z</dcterms:modified>
</cp:coreProperties>
</file>