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5" yWindow="-105" windowWidth="19440" windowHeight="11760"/>
  </bookViews>
  <sheets>
    <sheet name="Sheet1" sheetId="1" r:id="rId1"/>
  </sheets>
  <definedNames>
    <definedName name="_xlnm.Print_Area" localSheetId="0">Sheet1!$A$1:$I$21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1" i="1" l="1"/>
  <c r="I20" i="1" l="1"/>
  <c r="L20" i="1" s="1"/>
  <c r="I19" i="1"/>
  <c r="L19" i="1" s="1"/>
  <c r="I18" i="1"/>
  <c r="L18" i="1" s="1"/>
  <c r="I17" i="1"/>
  <c r="L17" i="1" s="1"/>
  <c r="I16" i="1"/>
  <c r="L16" i="1" s="1"/>
  <c r="I15" i="1"/>
  <c r="L15" i="1" s="1"/>
  <c r="I14" i="1"/>
  <c r="L14" i="1" s="1"/>
  <c r="I13" i="1"/>
  <c r="L13" i="1" s="1"/>
  <c r="I12" i="1"/>
  <c r="L12" i="1" s="1"/>
  <c r="I11" i="1"/>
  <c r="J20" i="1"/>
  <c r="J19" i="1"/>
  <c r="J18" i="1"/>
  <c r="J17" i="1"/>
  <c r="J16" i="1"/>
  <c r="J15" i="1"/>
  <c r="J14" i="1"/>
  <c r="J13" i="1"/>
  <c r="J12" i="1"/>
  <c r="J11" i="1"/>
  <c r="J21" i="1" l="1"/>
  <c r="I21" i="1"/>
  <c r="L11" i="1"/>
  <c r="L21" i="1" s="1"/>
  <c r="F21" i="1" l="1"/>
</calcChain>
</file>

<file path=xl/sharedStrings.xml><?xml version="1.0" encoding="utf-8"?>
<sst xmlns="http://schemas.openxmlformats.org/spreadsheetml/2006/main" count="62" uniqueCount="47">
  <si>
    <t>STT</t>
  </si>
  <si>
    <t>Họ tên</t>
  </si>
  <si>
    <t>Năm sinh</t>
  </si>
  <si>
    <t>Ảnh chân dung</t>
  </si>
  <si>
    <t>Hạng</t>
  </si>
  <si>
    <t>và Điểm</t>
  </si>
  <si>
    <t>Giảm cho</t>
  </si>
  <si>
    <t>File Ảnh</t>
  </si>
  <si>
    <t>Phí tham gia</t>
  </si>
  <si>
    <t>VĐv theo Hạng</t>
  </si>
  <si>
    <t>Vđv</t>
  </si>
  <si>
    <t>T3</t>
  </si>
  <si>
    <t>T2</t>
  </si>
  <si>
    <t>Là Vđv</t>
  </si>
  <si>
    <r>
      <rPr>
        <b/>
        <sz val="11"/>
        <color theme="1"/>
        <rFont val="Calibri"/>
        <family val="2"/>
        <scheme val="minor"/>
      </rPr>
      <t>Cũ</t>
    </r>
    <r>
      <rPr>
        <sz val="11"/>
        <color theme="1"/>
        <rFont val="Calibri"/>
        <family val="2"/>
        <scheme val="minor"/>
      </rPr>
      <t xml:space="preserve">/or </t>
    </r>
    <r>
      <rPr>
        <b/>
        <sz val="11"/>
        <color theme="1"/>
        <rFont val="Calibri"/>
        <family val="2"/>
        <scheme val="minor"/>
      </rPr>
      <t>Mới</t>
    </r>
  </si>
  <si>
    <t>Facebook:</t>
  </si>
  <si>
    <r>
      <t xml:space="preserve">Kinh phí </t>
    </r>
    <r>
      <rPr>
        <sz val="11"/>
        <color theme="1"/>
        <rFont val="Calibri"/>
        <family val="2"/>
        <scheme val="minor"/>
      </rPr>
      <t>(chưa Cọc hạng)</t>
    </r>
    <r>
      <rPr>
        <b/>
        <sz val="11"/>
        <color theme="1"/>
        <rFont val="Calibri"/>
        <family val="2"/>
        <scheme val="minor"/>
      </rPr>
      <t>:</t>
    </r>
  </si>
  <si>
    <t>T5</t>
  </si>
  <si>
    <t>ĐĂNG KÝ ĐỘI THAM GIA PINGTOUR</t>
  </si>
  <si>
    <t>Tên đội đăng ký thi đấu:</t>
  </si>
  <si>
    <t>T6</t>
  </si>
  <si>
    <t>Chúng tôi xin đăng ký Danh sách các VĐV của đội tham gia giải cụ thể như sau:</t>
  </si>
  <si>
    <t>Mức</t>
  </si>
  <si>
    <t xml:space="preserve">  Hạng</t>
  </si>
  <si>
    <t xml:space="preserve">   T4=T7</t>
  </si>
  <si>
    <t>Vđv cũ</t>
  </si>
  <si>
    <t>T4</t>
  </si>
  <si>
    <t>Vđv mới</t>
  </si>
  <si>
    <t>Tuổi (nếucó)</t>
  </si>
  <si>
    <t>alo</t>
  </si>
  <si>
    <r>
      <t>Địa chỉ:</t>
    </r>
    <r>
      <rPr>
        <sz val="13"/>
        <color theme="1"/>
        <rFont val="Times New Roman"/>
        <family val="1"/>
      </rPr>
      <t xml:space="preserve">  Tòa A2D1 khu đô thị Đặng Xá - Gia Lâm - Hà Nội</t>
    </r>
  </si>
  <si>
    <r>
      <t>Đội trưởng:</t>
    </r>
    <r>
      <rPr>
        <sz val="13"/>
        <color theme="1"/>
        <rFont val="Times New Roman"/>
        <family val="1"/>
      </rPr>
      <t xml:space="preserve"> Lại Anh Tuấn</t>
    </r>
  </si>
  <si>
    <t>Đt. 0961616996</t>
  </si>
  <si>
    <t>Boy Lucky</t>
  </si>
  <si>
    <t>Facebook: Dũng Vân</t>
  </si>
  <si>
    <t>Đt. 0385925888</t>
  </si>
  <si>
    <t>Lại Anh Tuấn (Đội_Trưởng)</t>
  </si>
  <si>
    <t>Lê Thanh Liêm</t>
  </si>
  <si>
    <t>Nguyễn Quang Chiến</t>
  </si>
  <si>
    <t>Đặng Văn Nghị</t>
  </si>
  <si>
    <t>Nguyễn Trung Thành</t>
  </si>
  <si>
    <t>Nguyễn Thaành Thủy</t>
  </si>
  <si>
    <t>Nguyễn Thái Dương</t>
  </si>
  <si>
    <t>Nguyễn Quang Dũng
( Phó Đội Trưởng)</t>
  </si>
  <si>
    <r>
      <t>Đội phó :</t>
    </r>
    <r>
      <rPr>
        <sz val="13"/>
        <color theme="1"/>
        <rFont val="Times New Roman"/>
        <family val="1"/>
      </rPr>
      <t xml:space="preserve"> Nguyễn Quang Dũng</t>
    </r>
  </si>
  <si>
    <t>Shop Dũng Vân ĐX</t>
  </si>
  <si>
    <t>Bùi Lâm Tài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</si>
</sst>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rgb="FF333399"/>
      <name val="Calibri"/>
      <family val="2"/>
      <scheme val="minor"/>
    </font>
    <font>
      <b/>
      <sz val="11"/>
      <color rgb="FF333399"/>
      <name val="Calibri"/>
      <family val="2"/>
      <scheme val="minor"/>
    </font>
    <font>
      <sz val="11"/>
      <color rgb="FF333399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5"/>
      <color rgb="FFC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6DD"/>
        <bgColor indexed="64"/>
      </patternFill>
    </fill>
    <fill>
      <patternFill patternType="solid">
        <fgColor rgb="FFFFF9E7"/>
        <bgColor indexed="64"/>
      </patternFill>
    </fill>
    <fill>
      <patternFill patternType="solid">
        <fgColor rgb="FFFFEBFF"/>
        <bgColor indexed="64"/>
      </patternFill>
    </fill>
    <fill>
      <patternFill patternType="solid">
        <fgColor rgb="FFFFFAEB"/>
        <bgColor indexed="64"/>
      </patternFill>
    </fill>
  </fills>
  <borders count="1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3" fontId="1" fillId="3" borderId="0" xfId="0" applyNumberFormat="1" applyFont="1" applyFill="1" applyAlignment="1">
      <alignment horizontal="center"/>
    </xf>
    <xf numFmtId="3" fontId="0" fillId="2" borderId="2" xfId="0" applyNumberFormat="1" applyFill="1" applyBorder="1" applyAlignment="1" applyProtection="1">
      <alignment horizontal="center" vertical="center" wrapText="1"/>
      <protection hidden="1"/>
    </xf>
    <xf numFmtId="3" fontId="0" fillId="2" borderId="1" xfId="0" applyNumberFormat="1" applyFill="1" applyBorder="1" applyAlignment="1" applyProtection="1">
      <alignment horizontal="center" vertical="center"/>
      <protection hidden="1"/>
    </xf>
    <xf numFmtId="3" fontId="0" fillId="2" borderId="1" xfId="0" applyNumberForma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/>
      <protection locked="0"/>
    </xf>
    <xf numFmtId="3" fontId="0" fillId="0" borderId="0" xfId="0" applyNumberFormat="1" applyAlignment="1" applyProtection="1">
      <alignment horizontal="left"/>
      <protection locked="0"/>
    </xf>
    <xf numFmtId="0" fontId="9" fillId="0" borderId="0" xfId="0" applyFont="1" applyProtection="1"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right" vertical="center"/>
      <protection locked="0"/>
    </xf>
    <xf numFmtId="0" fontId="11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right" vertical="center"/>
      <protection locked="0"/>
    </xf>
    <xf numFmtId="0" fontId="6" fillId="5" borderId="7" xfId="0" applyFont="1" applyFill="1" applyBorder="1" applyAlignment="1" applyProtection="1">
      <alignment horizontal="center"/>
      <protection hidden="1"/>
    </xf>
    <xf numFmtId="0" fontId="6" fillId="0" borderId="7" xfId="0" applyFont="1" applyBorder="1" applyAlignment="1" applyProtection="1">
      <alignment horizontal="center"/>
      <protection locked="0"/>
    </xf>
    <xf numFmtId="0" fontId="7" fillId="5" borderId="7" xfId="0" applyFont="1" applyFill="1" applyBorder="1" applyAlignment="1" applyProtection="1">
      <alignment horizontal="center" vertical="center"/>
      <protection hidden="1"/>
    </xf>
    <xf numFmtId="3" fontId="8" fillId="0" borderId="7" xfId="0" applyNumberFormat="1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 applyProtection="1">
      <alignment horizontal="center"/>
      <protection hidden="1"/>
    </xf>
    <xf numFmtId="3" fontId="8" fillId="0" borderId="7" xfId="0" applyNumberFormat="1" applyFont="1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right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3" fontId="1" fillId="4" borderId="6" xfId="0" applyNumberFormat="1" applyFont="1" applyFill="1" applyBorder="1" applyAlignment="1">
      <alignment horizontal="center"/>
    </xf>
    <xf numFmtId="0" fontId="5" fillId="0" borderId="8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5" fillId="0" borderId="8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3" fontId="0" fillId="2" borderId="10" xfId="0" applyNumberFormat="1" applyFill="1" applyBorder="1" applyAlignment="1" applyProtection="1">
      <alignment horizontal="center" vertical="center"/>
      <protection hidden="1"/>
    </xf>
    <xf numFmtId="3" fontId="0" fillId="2" borderId="11" xfId="0" applyNumberFormat="1" applyFill="1" applyBorder="1" applyAlignment="1" applyProtection="1">
      <alignment horizontal="center" vertical="center"/>
      <protection hidden="1"/>
    </xf>
    <xf numFmtId="3" fontId="1" fillId="3" borderId="6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AEB"/>
      <color rgb="FFFFFDF7"/>
      <color rgb="FF333399"/>
      <color rgb="FF000066"/>
      <color rgb="FF0000CC"/>
      <color rgb="FFFFF9E7"/>
      <color rgb="FFFFF6DD"/>
      <color rgb="FFFFE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microsoft.com/office/2007/relationships/hdphoto" Target="../media/hdphoto1.wdp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0.jpeg"/><Relationship Id="rId5" Type="http://schemas.openxmlformats.org/officeDocument/2006/relationships/image" Target="../media/image5.jpeg"/><Relationship Id="rId10" Type="http://schemas.openxmlformats.org/officeDocument/2006/relationships/image" Target="../media/image9.jpeg"/><Relationship Id="rId4" Type="http://schemas.openxmlformats.org/officeDocument/2006/relationships/image" Target="../media/image4.jpeg"/><Relationship Id="rId9" Type="http://schemas.openxmlformats.org/officeDocument/2006/relationships/image" Target="../media/image8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66674</xdr:colOff>
      <xdr:row>10</xdr:row>
      <xdr:rowOff>38100</xdr:rowOff>
    </xdr:from>
    <xdr:to>
      <xdr:col>4</xdr:col>
      <xdr:colOff>1323973</xdr:colOff>
      <xdr:row>10</xdr:row>
      <xdr:rowOff>1351221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334288" y="2056736"/>
          <a:ext cx="1313121" cy="12572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85725</xdr:colOff>
      <xdr:row>12</xdr:row>
      <xdr:rowOff>57150</xdr:rowOff>
    </xdr:from>
    <xdr:to>
      <xdr:col>4</xdr:col>
      <xdr:colOff>1266825</xdr:colOff>
      <xdr:row>12</xdr:row>
      <xdr:rowOff>1337310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1250" y="4886325"/>
          <a:ext cx="1181100" cy="1280160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</xdr:spPr>
    </xdr:pic>
    <xdr:clientData/>
  </xdr:twoCellAnchor>
  <xdr:twoCellAnchor editAs="oneCell">
    <xdr:from>
      <xdr:col>4</xdr:col>
      <xdr:colOff>85725</xdr:colOff>
      <xdr:row>13</xdr:row>
      <xdr:rowOff>57150</xdr:rowOff>
    </xdr:from>
    <xdr:to>
      <xdr:col>4</xdr:col>
      <xdr:colOff>1323975</xdr:colOff>
      <xdr:row>13</xdr:row>
      <xdr:rowOff>1371567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1250" y="6305550"/>
          <a:ext cx="1238250" cy="1314417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4</xdr:col>
      <xdr:colOff>76200</xdr:colOff>
      <xdr:row>14</xdr:row>
      <xdr:rowOff>9525</xdr:rowOff>
    </xdr:from>
    <xdr:to>
      <xdr:col>4</xdr:col>
      <xdr:colOff>1304925</xdr:colOff>
      <xdr:row>14</xdr:row>
      <xdr:rowOff>1381125</xdr:rowOff>
    </xdr:to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1725" y="7677150"/>
          <a:ext cx="1228725" cy="1371600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</xdr:spPr>
    </xdr:pic>
    <xdr:clientData/>
  </xdr:twoCellAnchor>
  <xdr:twoCellAnchor editAs="oneCell">
    <xdr:from>
      <xdr:col>4</xdr:col>
      <xdr:colOff>38100</xdr:colOff>
      <xdr:row>15</xdr:row>
      <xdr:rowOff>66675</xdr:rowOff>
    </xdr:from>
    <xdr:to>
      <xdr:col>4</xdr:col>
      <xdr:colOff>1272540</xdr:colOff>
      <xdr:row>15</xdr:row>
      <xdr:rowOff>1390650</xdr:rowOff>
    </xdr:to>
    <xdr:pic>
      <xdr:nvPicPr>
        <xdr:cNvPr id="16" name="Picture 15"/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259" b="10301"/>
        <a:stretch/>
      </xdr:blipFill>
      <xdr:spPr>
        <a:xfrm>
          <a:off x="2333625" y="9153525"/>
          <a:ext cx="1234440" cy="1323975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15</xdr:row>
      <xdr:rowOff>76200</xdr:rowOff>
    </xdr:from>
    <xdr:to>
      <xdr:col>4</xdr:col>
      <xdr:colOff>1238251</xdr:colOff>
      <xdr:row>15</xdr:row>
      <xdr:rowOff>1400175</xdr:rowOff>
    </xdr:to>
    <xdr:pic>
      <xdr:nvPicPr>
        <xdr:cNvPr id="17" name="Picture 1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3150" y="9163050"/>
          <a:ext cx="1190626" cy="1323975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4</xdr:col>
      <xdr:colOff>56852</xdr:colOff>
      <xdr:row>18</xdr:row>
      <xdr:rowOff>28575</xdr:rowOff>
    </xdr:from>
    <xdr:to>
      <xdr:col>4</xdr:col>
      <xdr:colOff>1314450</xdr:colOff>
      <xdr:row>18</xdr:row>
      <xdr:rowOff>1400175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BEBA8EAE-BF5A-486C-A8C5-ECC9F3942E4B}">
              <a14:imgProps xmlns:a14="http://schemas.microsoft.com/office/drawing/2010/main">
                <a14:imgLayer r:embed="rId8">
                  <a14:imgEffect>
                    <a14:sharpenSoften amount="11000"/>
                  </a14:imgEffect>
                  <a14:imgEffect>
                    <a14:brightnessContrast bright="-2000" contrast="2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2377" y="13373100"/>
          <a:ext cx="1257598" cy="1371600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4</xdr:col>
      <xdr:colOff>76200</xdr:colOff>
      <xdr:row>11</xdr:row>
      <xdr:rowOff>27911</xdr:rowOff>
    </xdr:from>
    <xdr:to>
      <xdr:col>4</xdr:col>
      <xdr:colOff>1247775</xdr:colOff>
      <xdr:row>11</xdr:row>
      <xdr:rowOff>1371600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1725" y="3437861"/>
          <a:ext cx="1171575" cy="134368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66675</xdr:colOff>
      <xdr:row>17</xdr:row>
      <xdr:rowOff>38100</xdr:rowOff>
    </xdr:from>
    <xdr:to>
      <xdr:col>4</xdr:col>
      <xdr:colOff>1257300</xdr:colOff>
      <xdr:row>17</xdr:row>
      <xdr:rowOff>1371600</xdr:rowOff>
    </xdr:to>
    <xdr:pic>
      <xdr:nvPicPr>
        <xdr:cNvPr id="21" name="Picture 20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200" y="11963400"/>
          <a:ext cx="1190625" cy="1333500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4</xdr:col>
      <xdr:colOff>38100</xdr:colOff>
      <xdr:row>16</xdr:row>
      <xdr:rowOff>95250</xdr:rowOff>
    </xdr:from>
    <xdr:to>
      <xdr:col>4</xdr:col>
      <xdr:colOff>1276350</xdr:colOff>
      <xdr:row>16</xdr:row>
      <xdr:rowOff>1352550</xdr:rowOff>
    </xdr:to>
    <xdr:pic>
      <xdr:nvPicPr>
        <xdr:cNvPr id="22" name="Picture 21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33625" y="10601325"/>
          <a:ext cx="1238250" cy="1257300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3"/>
  <sheetViews>
    <sheetView tabSelected="1" topLeftCell="A4" zoomScaleNormal="100" workbookViewId="0">
      <selection activeCell="O17" sqref="O17"/>
    </sheetView>
  </sheetViews>
  <sheetFormatPr defaultColWidth="8.85546875" defaultRowHeight="15" x14ac:dyDescent="0.25"/>
  <cols>
    <col min="1" max="1" width="0.28515625" style="1" customWidth="1"/>
    <col min="2" max="2" width="5.7109375" style="1" customWidth="1"/>
    <col min="3" max="3" width="20.7109375" style="1" customWidth="1"/>
    <col min="4" max="4" width="7.7109375" style="1" customWidth="1"/>
    <col min="5" max="5" width="20.7109375" style="1" customWidth="1"/>
    <col min="6" max="6" width="7.28515625" style="1" customWidth="1"/>
    <col min="7" max="7" width="4.7109375" style="1" customWidth="1"/>
    <col min="8" max="8" width="5.5703125" style="1" customWidth="1"/>
    <col min="9" max="9" width="13.28515625" style="1" customWidth="1"/>
    <col min="10" max="10" width="3.7109375" style="1" customWidth="1"/>
    <col min="11" max="11" width="6.7109375" style="1" customWidth="1"/>
    <col min="12" max="12" width="9.7109375" style="1" customWidth="1"/>
    <col min="13" max="16384" width="8.85546875" style="1"/>
  </cols>
  <sheetData>
    <row r="1" spans="2:17" ht="10.15" customHeight="1" x14ac:dyDescent="0.3"/>
    <row r="2" spans="2:17" ht="22.15" customHeight="1" x14ac:dyDescent="0.3">
      <c r="B2" s="24"/>
      <c r="C2" s="25"/>
      <c r="D2" s="25"/>
      <c r="E2" s="25"/>
      <c r="F2" s="25"/>
      <c r="G2" s="25"/>
      <c r="H2" s="26" t="s">
        <v>18</v>
      </c>
      <c r="I2" s="27">
        <v>2024</v>
      </c>
      <c r="J2" s="38"/>
      <c r="K2" s="29" t="s">
        <v>23</v>
      </c>
      <c r="L2" s="30" t="s">
        <v>22</v>
      </c>
    </row>
    <row r="3" spans="2:17" ht="18" customHeight="1" x14ac:dyDescent="0.25">
      <c r="B3" s="19" t="s">
        <v>19</v>
      </c>
      <c r="C3" s="19"/>
      <c r="D3" s="2" t="s">
        <v>45</v>
      </c>
      <c r="E3" s="19"/>
      <c r="F3" s="19"/>
      <c r="G3" s="19"/>
      <c r="H3" s="19"/>
      <c r="I3" s="19"/>
      <c r="J3" s="21"/>
      <c r="K3" s="31" t="s">
        <v>20</v>
      </c>
      <c r="L3" s="32">
        <v>460000</v>
      </c>
    </row>
    <row r="4" spans="2:17" ht="18" customHeight="1" x14ac:dyDescent="0.25">
      <c r="B4" s="19" t="s">
        <v>30</v>
      </c>
      <c r="C4" s="19"/>
      <c r="D4" s="19"/>
      <c r="E4" s="37"/>
      <c r="F4" s="19"/>
      <c r="G4" s="19"/>
      <c r="H4" s="19"/>
      <c r="I4" s="19"/>
      <c r="J4" s="21"/>
      <c r="K4" s="31" t="s">
        <v>17</v>
      </c>
      <c r="L4" s="32">
        <v>480000</v>
      </c>
    </row>
    <row r="5" spans="2:17" ht="18" customHeight="1" x14ac:dyDescent="0.25">
      <c r="B5" s="19" t="s">
        <v>31</v>
      </c>
      <c r="C5" s="19"/>
      <c r="D5" s="19"/>
      <c r="E5" s="36" t="s">
        <v>32</v>
      </c>
      <c r="F5" s="36" t="s">
        <v>15</v>
      </c>
      <c r="G5" s="21"/>
      <c r="H5" s="36" t="s">
        <v>33</v>
      </c>
      <c r="I5" s="35"/>
      <c r="J5" s="28"/>
      <c r="K5" s="31" t="s">
        <v>24</v>
      </c>
      <c r="L5" s="32">
        <v>500000</v>
      </c>
      <c r="N5" s="1" t="s">
        <v>29</v>
      </c>
    </row>
    <row r="6" spans="2:17" ht="18" customHeight="1" x14ac:dyDescent="0.25">
      <c r="B6" s="19" t="s">
        <v>44</v>
      </c>
      <c r="C6" s="19"/>
      <c r="D6" s="19"/>
      <c r="E6" s="36" t="s">
        <v>35</v>
      </c>
      <c r="F6" s="36" t="s">
        <v>34</v>
      </c>
      <c r="G6" s="21"/>
      <c r="H6" s="36"/>
      <c r="I6" s="36"/>
      <c r="J6" s="28"/>
      <c r="K6" s="31" t="s">
        <v>11</v>
      </c>
      <c r="L6" s="32">
        <v>520000</v>
      </c>
    </row>
    <row r="7" spans="2:17" ht="18" customHeight="1" x14ac:dyDescent="0.25">
      <c r="B7" s="2" t="s">
        <v>21</v>
      </c>
      <c r="J7" s="39"/>
      <c r="K7" s="33" t="s">
        <v>12</v>
      </c>
      <c r="L7" s="34">
        <v>540000</v>
      </c>
    </row>
    <row r="8" spans="2:17" ht="4.1500000000000004" customHeight="1" thickBot="1" x14ac:dyDescent="0.35"/>
    <row r="9" spans="2:17" ht="16.899999999999999" customHeight="1" x14ac:dyDescent="0.25">
      <c r="B9" s="40" t="s">
        <v>0</v>
      </c>
      <c r="C9" s="40" t="s">
        <v>1</v>
      </c>
      <c r="D9" s="40" t="s">
        <v>2</v>
      </c>
      <c r="E9" s="40" t="s">
        <v>3</v>
      </c>
      <c r="F9" s="4" t="s">
        <v>4</v>
      </c>
      <c r="G9" s="43" t="s">
        <v>13</v>
      </c>
      <c r="H9" s="44"/>
      <c r="I9" s="3" t="s">
        <v>8</v>
      </c>
      <c r="J9" s="49" t="s">
        <v>6</v>
      </c>
      <c r="K9" s="50"/>
      <c r="L9" s="5" t="s">
        <v>7</v>
      </c>
      <c r="Q9" s="6"/>
    </row>
    <row r="10" spans="2:17" ht="15" customHeight="1" thickBot="1" x14ac:dyDescent="0.3">
      <c r="B10" s="41"/>
      <c r="C10" s="41"/>
      <c r="D10" s="41"/>
      <c r="E10" s="41"/>
      <c r="F10" s="7" t="s">
        <v>10</v>
      </c>
      <c r="G10" s="45" t="s">
        <v>14</v>
      </c>
      <c r="H10" s="46"/>
      <c r="I10" s="8" t="s">
        <v>9</v>
      </c>
      <c r="J10" s="51" t="s">
        <v>28</v>
      </c>
      <c r="K10" s="52"/>
      <c r="L10" s="9" t="s">
        <v>5</v>
      </c>
      <c r="Q10" s="10"/>
    </row>
    <row r="11" spans="2:17" ht="112.15" customHeight="1" thickBot="1" x14ac:dyDescent="0.3">
      <c r="B11" s="11">
        <v>1</v>
      </c>
      <c r="C11" s="12" t="s">
        <v>36</v>
      </c>
      <c r="D11" s="12">
        <v>1972</v>
      </c>
      <c r="E11" s="12"/>
      <c r="F11" s="12" t="s">
        <v>26</v>
      </c>
      <c r="G11" s="47" t="s">
        <v>25</v>
      </c>
      <c r="H11" s="48"/>
      <c r="I11" s="16">
        <f>IF(C11="","",IF(F11="T7",L$5,IF(F11="T6",L$3,IF(F11="T5",L$4,IF(F11="T4",L$5,IF(F11="T3",L$6,IF(F11="T2",L$7,"")))))))</f>
        <v>500000</v>
      </c>
      <c r="J11" s="53" t="str">
        <f t="shared" ref="J11:J20" si="0">IF(D11="","",IF(I$2-D11&gt;=65,-40000,IF(OR(I$2-D11&gt;=60,I$2-D11&lt;15),-30000,"")))</f>
        <v/>
      </c>
      <c r="K11" s="54"/>
      <c r="L11" s="17">
        <f>IF(OR(C11="",I11=""),"",40000)</f>
        <v>40000</v>
      </c>
    </row>
    <row r="12" spans="2:17" ht="112.15" customHeight="1" thickBot="1" x14ac:dyDescent="0.3">
      <c r="B12" s="11">
        <v>2</v>
      </c>
      <c r="C12" s="12" t="s">
        <v>37</v>
      </c>
      <c r="D12" s="12">
        <v>1984</v>
      </c>
      <c r="E12" s="12"/>
      <c r="F12" s="12" t="s">
        <v>11</v>
      </c>
      <c r="G12" s="47" t="s">
        <v>25</v>
      </c>
      <c r="H12" s="48"/>
      <c r="I12" s="16">
        <f t="shared" ref="I12:I20" si="1">IF(C12="","",IF(F12="T7",L$5,IF(F12="T6",L$3,IF(F12="T5",L$4,IF(F12="T4",L$5,IF(F12="T3",L$6,IF(F12="T2",L$7,"")))))))</f>
        <v>520000</v>
      </c>
      <c r="J12" s="53" t="str">
        <f t="shared" si="0"/>
        <v/>
      </c>
      <c r="K12" s="54"/>
      <c r="L12" s="17">
        <f t="shared" ref="L12:L20" si="2">IF(OR(C12="",I12=""),"",40000)</f>
        <v>40000</v>
      </c>
    </row>
    <row r="13" spans="2:17" ht="112.15" customHeight="1" thickBot="1" x14ac:dyDescent="0.3">
      <c r="B13" s="11">
        <v>3</v>
      </c>
      <c r="C13" s="12" t="s">
        <v>38</v>
      </c>
      <c r="D13" s="12">
        <v>1977</v>
      </c>
      <c r="E13" s="12"/>
      <c r="F13" s="12" t="s">
        <v>26</v>
      </c>
      <c r="G13" s="47" t="s">
        <v>25</v>
      </c>
      <c r="H13" s="48"/>
      <c r="I13" s="16">
        <f t="shared" si="1"/>
        <v>500000</v>
      </c>
      <c r="J13" s="53" t="str">
        <f t="shared" si="0"/>
        <v/>
      </c>
      <c r="K13" s="54"/>
      <c r="L13" s="17">
        <f t="shared" si="2"/>
        <v>40000</v>
      </c>
    </row>
    <row r="14" spans="2:17" ht="112.15" customHeight="1" thickBot="1" x14ac:dyDescent="0.3">
      <c r="B14" s="11">
        <v>4</v>
      </c>
      <c r="C14" s="12" t="s">
        <v>43</v>
      </c>
      <c r="D14" s="12">
        <v>1992</v>
      </c>
      <c r="E14" s="12"/>
      <c r="F14" s="12" t="s">
        <v>20</v>
      </c>
      <c r="G14" s="47" t="s">
        <v>25</v>
      </c>
      <c r="H14" s="48"/>
      <c r="I14" s="16">
        <f t="shared" si="1"/>
        <v>460000</v>
      </c>
      <c r="J14" s="53" t="str">
        <f t="shared" si="0"/>
        <v/>
      </c>
      <c r="K14" s="54"/>
      <c r="L14" s="17">
        <f t="shared" si="2"/>
        <v>40000</v>
      </c>
    </row>
    <row r="15" spans="2:17" ht="112.15" customHeight="1" thickBot="1" x14ac:dyDescent="0.3">
      <c r="B15" s="11">
        <v>5</v>
      </c>
      <c r="C15" s="12" t="s">
        <v>39</v>
      </c>
      <c r="D15" s="12">
        <v>1970</v>
      </c>
      <c r="E15" s="12"/>
      <c r="F15" s="12" t="s">
        <v>11</v>
      </c>
      <c r="G15" s="47" t="s">
        <v>27</v>
      </c>
      <c r="H15" s="48"/>
      <c r="I15" s="16">
        <f t="shared" si="1"/>
        <v>520000</v>
      </c>
      <c r="J15" s="53" t="str">
        <f t="shared" si="0"/>
        <v/>
      </c>
      <c r="K15" s="54"/>
      <c r="L15" s="17">
        <f t="shared" si="2"/>
        <v>40000</v>
      </c>
    </row>
    <row r="16" spans="2:17" ht="112.15" customHeight="1" thickBot="1" x14ac:dyDescent="0.3">
      <c r="B16" s="11">
        <v>6</v>
      </c>
      <c r="C16" s="12" t="s">
        <v>40</v>
      </c>
      <c r="D16" s="12">
        <v>1983</v>
      </c>
      <c r="E16" s="12"/>
      <c r="F16" s="12" t="s">
        <v>26</v>
      </c>
      <c r="G16" s="47" t="s">
        <v>27</v>
      </c>
      <c r="H16" s="48"/>
      <c r="I16" s="16">
        <f t="shared" si="1"/>
        <v>500000</v>
      </c>
      <c r="J16" s="53" t="str">
        <f t="shared" si="0"/>
        <v/>
      </c>
      <c r="K16" s="54"/>
      <c r="L16" s="17">
        <f t="shared" si="2"/>
        <v>40000</v>
      </c>
    </row>
    <row r="17" spans="2:12" ht="112.15" customHeight="1" thickBot="1" x14ac:dyDescent="0.3">
      <c r="B17" s="11">
        <v>7</v>
      </c>
      <c r="C17" s="12" t="s">
        <v>41</v>
      </c>
      <c r="D17" s="12">
        <v>1987</v>
      </c>
      <c r="E17" s="12"/>
      <c r="F17" s="12" t="s">
        <v>11</v>
      </c>
      <c r="G17" s="47" t="s">
        <v>27</v>
      </c>
      <c r="H17" s="48"/>
      <c r="I17" s="16">
        <f t="shared" si="1"/>
        <v>520000</v>
      </c>
      <c r="J17" s="53" t="str">
        <f t="shared" si="0"/>
        <v/>
      </c>
      <c r="K17" s="54"/>
      <c r="L17" s="17">
        <f t="shared" si="2"/>
        <v>40000</v>
      </c>
    </row>
    <row r="18" spans="2:12" ht="112.15" customHeight="1" thickBot="1" x14ac:dyDescent="0.3">
      <c r="B18" s="11">
        <v>8</v>
      </c>
      <c r="C18" s="12" t="s">
        <v>42</v>
      </c>
      <c r="D18" s="12">
        <v>1974</v>
      </c>
      <c r="E18" s="12"/>
      <c r="F18" s="12" t="s">
        <v>26</v>
      </c>
      <c r="G18" s="47" t="s">
        <v>27</v>
      </c>
      <c r="H18" s="48"/>
      <c r="I18" s="16">
        <f t="shared" si="1"/>
        <v>500000</v>
      </c>
      <c r="J18" s="53" t="str">
        <f t="shared" si="0"/>
        <v/>
      </c>
      <c r="K18" s="54"/>
      <c r="L18" s="17">
        <f t="shared" si="2"/>
        <v>40000</v>
      </c>
    </row>
    <row r="19" spans="2:12" ht="112.15" customHeight="1" thickBot="1" x14ac:dyDescent="0.3">
      <c r="B19" s="11">
        <v>9</v>
      </c>
      <c r="C19" s="12" t="s">
        <v>46</v>
      </c>
      <c r="D19" s="12">
        <v>2003</v>
      </c>
      <c r="E19" s="12"/>
      <c r="F19" s="12" t="s">
        <v>11</v>
      </c>
      <c r="G19" s="47" t="s">
        <v>27</v>
      </c>
      <c r="H19" s="48"/>
      <c r="I19" s="16">
        <f t="shared" si="1"/>
        <v>520000</v>
      </c>
      <c r="J19" s="53" t="str">
        <f t="shared" si="0"/>
        <v/>
      </c>
      <c r="K19" s="54"/>
      <c r="L19" s="17">
        <f t="shared" si="2"/>
        <v>40000</v>
      </c>
    </row>
    <row r="20" spans="2:12" ht="112.15" customHeight="1" thickBot="1" x14ac:dyDescent="0.3">
      <c r="B20" s="13">
        <v>10</v>
      </c>
      <c r="C20" s="14"/>
      <c r="D20" s="14"/>
      <c r="E20" s="14"/>
      <c r="F20" s="14"/>
      <c r="G20" s="47"/>
      <c r="H20" s="48"/>
      <c r="I20" s="18" t="str">
        <f t="shared" si="1"/>
        <v/>
      </c>
      <c r="J20" s="53" t="str">
        <f t="shared" si="0"/>
        <v/>
      </c>
      <c r="K20" s="54"/>
      <c r="L20" s="17" t="str">
        <f t="shared" si="2"/>
        <v/>
      </c>
    </row>
    <row r="21" spans="2:12" x14ac:dyDescent="0.25">
      <c r="B21" s="22"/>
      <c r="C21" s="23"/>
      <c r="E21" s="20" t="s">
        <v>16</v>
      </c>
      <c r="F21" s="42">
        <f>SUM(I21:L21)</f>
        <v>4900000</v>
      </c>
      <c r="G21" s="42"/>
      <c r="H21" s="42"/>
      <c r="I21" s="15">
        <f>SUM(I11:I20)</f>
        <v>4540000</v>
      </c>
      <c r="J21" s="55">
        <f t="shared" ref="J21:L21" si="3">SUM(J11:J20)</f>
        <v>0</v>
      </c>
      <c r="K21" s="55">
        <f t="shared" si="3"/>
        <v>0</v>
      </c>
      <c r="L21" s="15">
        <f t="shared" si="3"/>
        <v>360000</v>
      </c>
    </row>
    <row r="22" spans="2:12" x14ac:dyDescent="0.25">
      <c r="B22" s="22"/>
      <c r="C22" s="23"/>
      <c r="D22" s="22"/>
      <c r="E22" s="23"/>
    </row>
    <row r="23" spans="2:12" x14ac:dyDescent="0.25">
      <c r="B23" s="22"/>
      <c r="C23" s="23"/>
      <c r="D23" s="22"/>
      <c r="E23" s="23"/>
    </row>
  </sheetData>
  <sheetProtection algorithmName="SHA-512" hashValue="6OP/aXIlKOocHBXn2emlPjyxprHNsKnMeCk0mEStC6IBwC6AM3AG2hsH37cPj1PkFdwbHuwaTxxw/KwTI+TSuA==" saltValue="BYsCu5ltfgFmjH0Dx7uOaA==" spinCount="100000" sheet="1" scenarios="1"/>
  <mergeCells count="30">
    <mergeCell ref="G20:H20"/>
    <mergeCell ref="J19:K19"/>
    <mergeCell ref="J20:K20"/>
    <mergeCell ref="J21:K21"/>
    <mergeCell ref="J14:K14"/>
    <mergeCell ref="J15:K15"/>
    <mergeCell ref="J16:K16"/>
    <mergeCell ref="J17:K17"/>
    <mergeCell ref="J18:K18"/>
    <mergeCell ref="J9:K9"/>
    <mergeCell ref="J10:K10"/>
    <mergeCell ref="J11:K11"/>
    <mergeCell ref="J12:K12"/>
    <mergeCell ref="J13:K13"/>
    <mergeCell ref="B9:B10"/>
    <mergeCell ref="C9:C10"/>
    <mergeCell ref="D9:D10"/>
    <mergeCell ref="E9:E10"/>
    <mergeCell ref="F21:H21"/>
    <mergeCell ref="G9:H9"/>
    <mergeCell ref="G10:H10"/>
    <mergeCell ref="G11:H11"/>
    <mergeCell ref="G12:H12"/>
    <mergeCell ref="G13:H13"/>
    <mergeCell ref="G14:H14"/>
    <mergeCell ref="G15:H15"/>
    <mergeCell ref="G16:H16"/>
    <mergeCell ref="G17:H17"/>
    <mergeCell ref="G18:H18"/>
    <mergeCell ref="G19:H1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Bình Nguyễn Đức</dc:creator>
  <cp:lastModifiedBy>Tuan Lai Anh</cp:lastModifiedBy>
  <cp:lastPrinted>2024-03-15T05:01:07Z</cp:lastPrinted>
  <dcterms:created xsi:type="dcterms:W3CDTF">2024-02-19T01:35:45Z</dcterms:created>
  <dcterms:modified xsi:type="dcterms:W3CDTF">2024-03-15T05:02:38Z</dcterms:modified>
</cp:coreProperties>
</file>