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K PINGTUOR 2024\"/>
    </mc:Choice>
  </mc:AlternateContent>
  <xr:revisionPtr revIDLastSave="0" documentId="13_ncr:1_{859D9C34-BA22-4406-B05C-249939D0A752}" xr6:coauthVersionLast="47" xr6:coauthVersionMax="47" xr10:uidLastSave="{00000000-0000-0000-0000-000000000000}"/>
  <bookViews>
    <workbookView xWindow="-120" yWindow="-120" windowWidth="29040" windowHeight="16440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" i="1" l="1"/>
  <c r="I19" i="1"/>
  <c r="I18" i="1"/>
  <c r="I17" i="1"/>
  <c r="I16" i="1"/>
  <c r="I15" i="1"/>
  <c r="I14" i="1"/>
  <c r="I13" i="1"/>
  <c r="I12" i="1"/>
  <c r="I11" i="1"/>
  <c r="H20" i="1"/>
  <c r="J20" i="1" s="1"/>
  <c r="H19" i="1"/>
  <c r="J19" i="1" s="1"/>
  <c r="H18" i="1"/>
  <c r="J18" i="1" s="1"/>
  <c r="H17" i="1"/>
  <c r="J17" i="1" s="1"/>
  <c r="H16" i="1"/>
  <c r="J16" i="1" s="1"/>
  <c r="H15" i="1"/>
  <c r="J15" i="1" s="1"/>
  <c r="H14" i="1"/>
  <c r="J14" i="1" s="1"/>
  <c r="H13" i="1"/>
  <c r="J13" i="1" s="1"/>
  <c r="H12" i="1"/>
  <c r="H11" i="1"/>
  <c r="J12" i="1"/>
  <c r="H21" i="1" l="1"/>
  <c r="I21" i="1"/>
  <c r="J11" i="1"/>
  <c r="J21" i="1" s="1"/>
  <c r="F21" i="1" l="1"/>
</calcChain>
</file>

<file path=xl/sharedStrings.xml><?xml version="1.0" encoding="utf-8"?>
<sst xmlns="http://schemas.openxmlformats.org/spreadsheetml/2006/main" count="57" uniqueCount="42">
  <si>
    <t>STT</t>
  </si>
  <si>
    <t>Họ tên</t>
  </si>
  <si>
    <t>Năm sinh</t>
  </si>
  <si>
    <t>Ảnh chân dung</t>
  </si>
  <si>
    <t>Hạng</t>
  </si>
  <si>
    <t>và Điểm</t>
  </si>
  <si>
    <t>Giảm cho</t>
  </si>
  <si>
    <t>Tuổi (nếu có)</t>
  </si>
  <si>
    <t>File Ảnh</t>
  </si>
  <si>
    <t>Phí tham gia</t>
  </si>
  <si>
    <t>Chúng tôi xin đăng ký với Ban điều hành Danh sách các VĐV tham gia giải cụ thể như sau:</t>
  </si>
  <si>
    <t>VĐv theo Hạng</t>
  </si>
  <si>
    <t>Vđv</t>
  </si>
  <si>
    <t>T3</t>
  </si>
  <si>
    <t>T4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</si>
  <si>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</si>
  <si>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</si>
  <si>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</si>
  <si>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t>Vđv cũ</t>
  </si>
  <si>
    <t>Vđv Mới</t>
  </si>
  <si>
    <r>
      <t>*</t>
    </r>
    <r>
      <rPr>
        <sz val="9"/>
        <color theme="1"/>
        <rFont val="Arial Narrow"/>
        <family val="2"/>
      </rPr>
      <t xml:space="preserve"> T6: 460K, T5: 480K, T4: 500K, T3: 520K, T2: 540K.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Kinh phí </t>
    </r>
    <r>
      <rPr>
        <sz val="10"/>
        <color theme="1"/>
        <rFont val="Arial Narrow"/>
        <family val="2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</si>
  <si>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r>
      <t>Địa chỉ:</t>
    </r>
    <r>
      <rPr>
        <sz val="13"/>
        <color theme="1"/>
        <rFont val="Times New Roman"/>
        <family val="1"/>
      </rPr>
      <t xml:space="preserve">  Nhà thể chất Trường TH Ngô Gia Tự, Ngõ 466, Đường Ngô Gia Tự, Quận Long Biên, TP. Hà Nội.</t>
    </r>
  </si>
  <si>
    <r>
      <t>Đội phó :</t>
    </r>
    <r>
      <rPr>
        <sz val="13"/>
        <color theme="1"/>
        <rFont val="Times New Roman"/>
        <family val="1"/>
      </rPr>
      <t xml:space="preserve"> Trần Hồng Đăng</t>
    </r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</si>
  <si>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039 666 4318</t>
    </r>
  </si>
  <si>
    <t>Trần Hồng Đăng</t>
  </si>
  <si>
    <t>TEAM DNT  ĐĂNG KÝ ĐỘI THAM GIA PINGTOUR 2024</t>
  </si>
  <si>
    <t>Trần Ngọc Sơn (Đội_trưởng)</t>
  </si>
  <si>
    <t>T5</t>
  </si>
  <si>
    <t>Trần Hồng Đăng (Đội_phó)</t>
  </si>
  <si>
    <t>Vũ Văn Thắng</t>
  </si>
  <si>
    <t>Nguyễn Thị Hải Yến</t>
  </si>
  <si>
    <t>Phan Phương Linh</t>
  </si>
  <si>
    <t>Ngô Quang Ngọc</t>
  </si>
  <si>
    <t>Trần Văn Toàn</t>
  </si>
  <si>
    <t>Vđv mới</t>
  </si>
  <si>
    <t>Nguyễn Thế Dương</t>
  </si>
  <si>
    <r>
      <t>Tên đội đăng ký thi đấu:</t>
    </r>
    <r>
      <rPr>
        <sz val="13"/>
        <color theme="1"/>
        <rFont val="Times New Roman"/>
        <family val="1"/>
      </rPr>
      <t xml:space="preserve"> DNT </t>
    </r>
    <r>
      <rPr>
        <b/>
        <sz val="13"/>
        <color theme="1"/>
        <rFont val="Times New Roman"/>
        <family val="1"/>
      </rPr>
      <t xml:space="preserve">  PLUS</t>
    </r>
  </si>
  <si>
    <t>Đào Anh Hà</t>
  </si>
  <si>
    <r>
      <t>Đội trưởng:</t>
    </r>
    <r>
      <rPr>
        <sz val="13"/>
        <color theme="1"/>
        <rFont val="Times New Roman"/>
        <family val="1"/>
      </rPr>
      <t xml:space="preserve"> Phạm Gia Tuệ</t>
    </r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</si>
  <si>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090 4832 768</t>
    </r>
  </si>
  <si>
    <t>Gia Tuệ Phạm</t>
  </si>
  <si>
    <t>Đặng Quang 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</si>
</sst>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u/>
      <sz val="13"/>
      <color theme="1"/>
      <name val="Inherit"/>
    </font>
  </fonts>
  <fills count="5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6DD"/>
      <color rgb="FFFFEBFF"/>
      <color rgb="FFFFF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</xdr:colOff>
      <xdr:row>11</xdr:row>
      <xdr:rowOff>34212</xdr:rowOff>
    </xdr:from>
    <xdr:to>
      <xdr:col>4</xdr:col>
      <xdr:colOff>1409699</xdr:colOff>
      <xdr:row>11</xdr:row>
      <xdr:rowOff>1485900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A67BDFAD-2019-B8CF-3797-ACF097FAA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2650" y="3672762"/>
          <a:ext cx="1343024" cy="1451688"/>
        </a:xfrm>
        <a:prstGeom prst="rect">
          <a:avLst/>
        </a:prstGeom>
      </xdr:spPr>
    </xdr:pic>
    <xdr:clientData/>
  </xdr:twoCellAnchor>
  <xdr:twoCellAnchor editAs="oneCell">
    <xdr:from>
      <xdr:col>4</xdr:col>
      <xdr:colOff>76199</xdr:colOff>
      <xdr:row>10</xdr:row>
      <xdr:rowOff>25515</xdr:rowOff>
    </xdr:from>
    <xdr:to>
      <xdr:col>4</xdr:col>
      <xdr:colOff>1438272</xdr:colOff>
      <xdr:row>10</xdr:row>
      <xdr:rowOff>1479714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6ED7229E-C7D8-14E2-1B1C-6CEB748DE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2174" y="2140065"/>
          <a:ext cx="1362073" cy="145419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17</xdr:row>
      <xdr:rowOff>50800</xdr:rowOff>
    </xdr:from>
    <xdr:to>
      <xdr:col>4</xdr:col>
      <xdr:colOff>1457324</xdr:colOff>
      <xdr:row>17</xdr:row>
      <xdr:rowOff>1495425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1F02667A-B40F-CAF7-FF58-87B235568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3600" y="12833350"/>
          <a:ext cx="1409699" cy="144462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18</xdr:row>
      <xdr:rowOff>28575</xdr:rowOff>
    </xdr:from>
    <xdr:to>
      <xdr:col>4</xdr:col>
      <xdr:colOff>1438275</xdr:colOff>
      <xdr:row>18</xdr:row>
      <xdr:rowOff>1457532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1F9004FA-C3C2-C2B1-CB9C-A6AE4AC37D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0" y="14335125"/>
          <a:ext cx="1333500" cy="1428957"/>
        </a:xfrm>
        <a:prstGeom prst="rect">
          <a:avLst/>
        </a:prstGeom>
      </xdr:spPr>
    </xdr:pic>
    <xdr:clientData/>
  </xdr:twoCellAnchor>
  <xdr:twoCellAnchor editAs="oneCell">
    <xdr:from>
      <xdr:col>4</xdr:col>
      <xdr:colOff>80570</xdr:colOff>
      <xdr:row>19</xdr:row>
      <xdr:rowOff>43901</xdr:rowOff>
    </xdr:from>
    <xdr:to>
      <xdr:col>4</xdr:col>
      <xdr:colOff>1466849</xdr:colOff>
      <xdr:row>19</xdr:row>
      <xdr:rowOff>1485901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76BC6B3-C430-6A21-CF9C-150008C02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6545" y="15874451"/>
          <a:ext cx="1386279" cy="144200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15</xdr:row>
      <xdr:rowOff>38101</xdr:rowOff>
    </xdr:from>
    <xdr:to>
      <xdr:col>4</xdr:col>
      <xdr:colOff>1438275</xdr:colOff>
      <xdr:row>15</xdr:row>
      <xdr:rowOff>1447801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CB025485-52CA-47FF-BF45-868640468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2650" y="9772651"/>
          <a:ext cx="1371600" cy="14097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14</xdr:row>
      <xdr:rowOff>32049</xdr:rowOff>
    </xdr:from>
    <xdr:to>
      <xdr:col>4</xdr:col>
      <xdr:colOff>1447800</xdr:colOff>
      <xdr:row>14</xdr:row>
      <xdr:rowOff>1466850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2512B6CB-A4A8-0538-83AF-CB79B5CA37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1225" y="8242599"/>
          <a:ext cx="1352550" cy="1434801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13</xdr:row>
      <xdr:rowOff>38100</xdr:rowOff>
    </xdr:from>
    <xdr:to>
      <xdr:col>4</xdr:col>
      <xdr:colOff>1438274</xdr:colOff>
      <xdr:row>13</xdr:row>
      <xdr:rowOff>1466850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7651012F-6633-F8D9-2589-2AFACEE767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0" y="6724650"/>
          <a:ext cx="1333499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12</xdr:row>
      <xdr:rowOff>38100</xdr:rowOff>
    </xdr:from>
    <xdr:to>
      <xdr:col>4</xdr:col>
      <xdr:colOff>1447798</xdr:colOff>
      <xdr:row>12</xdr:row>
      <xdr:rowOff>1504950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39B39B0-DDB0-7FD2-C898-6D090C1B9B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3126" y="5200650"/>
          <a:ext cx="1390647" cy="14668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16</xdr:row>
      <xdr:rowOff>39129</xdr:rowOff>
    </xdr:from>
    <xdr:to>
      <xdr:col>4</xdr:col>
      <xdr:colOff>1465920</xdr:colOff>
      <xdr:row>16</xdr:row>
      <xdr:rowOff>1485899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7D31339-F4BE-7CBA-8F14-94F0EEC4BA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3125" y="11297679"/>
          <a:ext cx="1408770" cy="14467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O21"/>
  <sheetViews>
    <sheetView tabSelected="1" topLeftCell="A14" workbookViewId="0">
      <selection activeCell="L16" sqref="L16"/>
    </sheetView>
  </sheetViews>
  <sheetFormatPr defaultColWidth="8.85546875" defaultRowHeight="15"/>
  <cols>
    <col min="1" max="1" width="0.28515625" style="1" customWidth="1"/>
    <col min="2" max="2" width="5.7109375" style="1" customWidth="1"/>
    <col min="3" max="3" width="18" style="1" customWidth="1"/>
    <col min="4" max="4" width="7.28515625" style="1" customWidth="1"/>
    <col min="5" max="5" width="22.7109375" style="1" customWidth="1"/>
    <col min="6" max="6" width="6.7109375" style="1" customWidth="1"/>
    <col min="7" max="7" width="9.7109375" style="1" customWidth="1"/>
    <col min="8" max="8" width="13.28515625" style="1" customWidth="1"/>
    <col min="9" max="10" width="10.7109375" style="1" customWidth="1"/>
    <col min="11" max="16384" width="8.85546875" style="1"/>
  </cols>
  <sheetData>
    <row r="1" spans="2:15" ht="10.15" customHeight="1"/>
    <row r="2" spans="2:15" ht="22.15" customHeight="1">
      <c r="B2" s="22" t="s">
        <v>25</v>
      </c>
      <c r="C2" s="22"/>
      <c r="D2" s="22"/>
      <c r="E2" s="22"/>
      <c r="F2" s="22"/>
      <c r="G2" s="22"/>
      <c r="H2" s="22"/>
      <c r="I2" s="22"/>
      <c r="J2" s="22"/>
    </row>
    <row r="3" spans="2:15" ht="22.15" customHeight="1">
      <c r="B3" s="23" t="s">
        <v>36</v>
      </c>
      <c r="C3" s="23"/>
      <c r="D3" s="23"/>
      <c r="E3" s="23"/>
      <c r="F3" s="23"/>
      <c r="G3" s="23"/>
      <c r="H3" s="23"/>
      <c r="I3" s="23"/>
      <c r="J3" s="23"/>
    </row>
    <row r="4" spans="2:15" ht="19.899999999999999" customHeight="1">
      <c r="B4" s="23" t="s">
        <v>21</v>
      </c>
      <c r="C4" s="23"/>
      <c r="D4" s="23"/>
      <c r="E4" s="23"/>
      <c r="F4" s="23"/>
      <c r="G4" s="23"/>
      <c r="H4" s="23"/>
      <c r="I4" s="23"/>
      <c r="J4" s="23"/>
    </row>
    <row r="5" spans="2:15" ht="19.899999999999999" customHeight="1">
      <c r="B5" s="20" t="s">
        <v>38</v>
      </c>
      <c r="C5" s="20"/>
      <c r="D5" s="20"/>
      <c r="E5" s="2" t="s">
        <v>39</v>
      </c>
      <c r="F5" s="24" t="s">
        <v>17</v>
      </c>
      <c r="G5" s="24"/>
      <c r="H5" s="21" t="s">
        <v>40</v>
      </c>
      <c r="I5" s="20"/>
      <c r="J5" s="20"/>
    </row>
    <row r="6" spans="2:15" ht="19.899999999999999" customHeight="1">
      <c r="B6" s="20" t="s">
        <v>22</v>
      </c>
      <c r="C6" s="20"/>
      <c r="D6" s="20"/>
      <c r="E6" s="2" t="s">
        <v>23</v>
      </c>
      <c r="F6" s="24" t="s">
        <v>17</v>
      </c>
      <c r="G6" s="24"/>
      <c r="H6" s="2" t="s">
        <v>24</v>
      </c>
      <c r="I6" s="20"/>
      <c r="J6" s="20"/>
    </row>
    <row r="7" spans="2:15" ht="19.899999999999999" customHeight="1">
      <c r="B7" s="2" t="s">
        <v>10</v>
      </c>
    </row>
    <row r="8" spans="2:15" ht="4.1500000000000004" customHeight="1" thickBot="1"/>
    <row r="9" spans="2:15" ht="16.899999999999999" customHeight="1">
      <c r="B9" s="25" t="s">
        <v>0</v>
      </c>
      <c r="C9" s="25" t="s">
        <v>1</v>
      </c>
      <c r="D9" s="25" t="s">
        <v>2</v>
      </c>
      <c r="E9" s="25" t="s">
        <v>3</v>
      </c>
      <c r="F9" s="4" t="s">
        <v>4</v>
      </c>
      <c r="G9" s="4" t="s">
        <v>15</v>
      </c>
      <c r="H9" s="3" t="s">
        <v>9</v>
      </c>
      <c r="I9" s="5" t="s">
        <v>6</v>
      </c>
      <c r="J9" s="5" t="s">
        <v>8</v>
      </c>
      <c r="O9" s="6"/>
    </row>
    <row r="10" spans="2:15" ht="15" customHeight="1" thickBot="1">
      <c r="B10" s="26"/>
      <c r="C10" s="26"/>
      <c r="D10" s="26"/>
      <c r="E10" s="26"/>
      <c r="F10" s="7" t="s">
        <v>12</v>
      </c>
      <c r="G10" s="7" t="s">
        <v>16</v>
      </c>
      <c r="H10" s="8" t="s">
        <v>11</v>
      </c>
      <c r="I10" s="9" t="s">
        <v>7</v>
      </c>
      <c r="J10" s="9" t="s">
        <v>5</v>
      </c>
      <c r="O10" s="10"/>
    </row>
    <row r="11" spans="2:15" ht="120" customHeight="1" thickBot="1">
      <c r="B11" s="11">
        <v>1</v>
      </c>
      <c r="C11" s="12" t="s">
        <v>26</v>
      </c>
      <c r="D11" s="12">
        <v>1985</v>
      </c>
      <c r="E11" s="12"/>
      <c r="F11" s="12" t="s">
        <v>27</v>
      </c>
      <c r="G11" s="12" t="s">
        <v>18</v>
      </c>
      <c r="H11" s="17">
        <f>IF(F11="T6",460000,IF(F11="T5",480000,IF(F11="T4",500000,IF(F11="T3",520000,IF(F11="T2",540000,"")))))</f>
        <v>480000</v>
      </c>
      <c r="I11" s="18" t="str">
        <f>IF(D11="","",IF(2024-D11&gt;=65,-40000,IF(OR(2024-D11&gt;=60,2024-D11&lt;15),-30000,"")))</f>
        <v/>
      </c>
      <c r="J11" s="18">
        <f>IF(OR(C11="",H11=""),"",40000)</f>
        <v>40000</v>
      </c>
    </row>
    <row r="12" spans="2:15" ht="120" customHeight="1" thickBot="1">
      <c r="B12" s="11">
        <v>2</v>
      </c>
      <c r="C12" s="12" t="s">
        <v>28</v>
      </c>
      <c r="D12" s="12">
        <v>1989</v>
      </c>
      <c r="E12" s="12"/>
      <c r="F12" s="12" t="s">
        <v>27</v>
      </c>
      <c r="G12" s="12" t="s">
        <v>18</v>
      </c>
      <c r="H12" s="17">
        <f t="shared" ref="H12:H20" si="0">IF(F12="T6",460000,IF(F12="T5",480000,IF(F12="T4",500000,IF(F12="T3",520000,IF(F12="T2",540000,"")))))</f>
        <v>480000</v>
      </c>
      <c r="I12" s="18" t="str">
        <f t="shared" ref="I12:I20" si="1">IF(D12="","",IF(2024-D12&gt;=65,-40000,IF(OR(2024-D12&gt;=60,2024-D12&lt;15),-30000,"")))</f>
        <v/>
      </c>
      <c r="J12" s="18">
        <f t="shared" ref="J12:J20" si="2">IF(OR(C12="",H12=""),"",40000)</f>
        <v>40000</v>
      </c>
    </row>
    <row r="13" spans="2:15" ht="120" customHeight="1" thickBot="1">
      <c r="B13" s="11">
        <v>3</v>
      </c>
      <c r="C13" s="12" t="s">
        <v>37</v>
      </c>
      <c r="D13" s="12">
        <v>1985</v>
      </c>
      <c r="E13" s="12"/>
      <c r="F13" s="12" t="s">
        <v>14</v>
      </c>
      <c r="G13" s="12" t="s">
        <v>18</v>
      </c>
      <c r="H13" s="17">
        <f t="shared" si="0"/>
        <v>500000</v>
      </c>
      <c r="I13" s="18" t="str">
        <f t="shared" si="1"/>
        <v/>
      </c>
      <c r="J13" s="18">
        <f t="shared" si="2"/>
        <v>40000</v>
      </c>
    </row>
    <row r="14" spans="2:15" ht="120" customHeight="1" thickBot="1">
      <c r="B14" s="11">
        <v>4</v>
      </c>
      <c r="C14" s="12" t="s">
        <v>29</v>
      </c>
      <c r="D14" s="12">
        <v>1996</v>
      </c>
      <c r="E14" s="12"/>
      <c r="F14" s="12" t="s">
        <v>14</v>
      </c>
      <c r="G14" s="12" t="s">
        <v>18</v>
      </c>
      <c r="H14" s="17">
        <f t="shared" si="0"/>
        <v>500000</v>
      </c>
      <c r="I14" s="18" t="str">
        <f t="shared" si="1"/>
        <v/>
      </c>
      <c r="J14" s="18">
        <f t="shared" si="2"/>
        <v>40000</v>
      </c>
    </row>
    <row r="15" spans="2:15" ht="120" customHeight="1" thickBot="1">
      <c r="B15" s="11">
        <v>5</v>
      </c>
      <c r="C15" s="12" t="s">
        <v>30</v>
      </c>
      <c r="D15" s="12">
        <v>2001</v>
      </c>
      <c r="E15" s="12"/>
      <c r="F15" s="12" t="s">
        <v>14</v>
      </c>
      <c r="G15" s="12" t="s">
        <v>18</v>
      </c>
      <c r="H15" s="17">
        <f t="shared" si="0"/>
        <v>500000</v>
      </c>
      <c r="I15" s="18" t="str">
        <f t="shared" si="1"/>
        <v/>
      </c>
      <c r="J15" s="18">
        <f t="shared" si="2"/>
        <v>40000</v>
      </c>
    </row>
    <row r="16" spans="2:15" ht="120" customHeight="1" thickBot="1">
      <c r="B16" s="11">
        <v>6</v>
      </c>
      <c r="C16" s="12" t="s">
        <v>31</v>
      </c>
      <c r="D16" s="12">
        <v>1995</v>
      </c>
      <c r="E16" s="12"/>
      <c r="F16" s="12" t="s">
        <v>13</v>
      </c>
      <c r="G16" s="12" t="s">
        <v>18</v>
      </c>
      <c r="H16" s="17">
        <f t="shared" si="0"/>
        <v>520000</v>
      </c>
      <c r="I16" s="18" t="str">
        <f t="shared" si="1"/>
        <v/>
      </c>
      <c r="J16" s="18">
        <f t="shared" si="2"/>
        <v>40000</v>
      </c>
    </row>
    <row r="17" spans="2:10" ht="120" customHeight="1" thickBot="1">
      <c r="B17" s="11">
        <v>7</v>
      </c>
      <c r="C17" s="12" t="s">
        <v>41</v>
      </c>
      <c r="D17" s="12">
        <v>2005</v>
      </c>
      <c r="E17" s="12"/>
      <c r="F17" s="12" t="s">
        <v>14</v>
      </c>
      <c r="G17" s="12" t="s">
        <v>19</v>
      </c>
      <c r="H17" s="17">
        <f t="shared" si="0"/>
        <v>500000</v>
      </c>
      <c r="I17" s="18" t="str">
        <f t="shared" si="1"/>
        <v/>
      </c>
      <c r="J17" s="18">
        <f t="shared" si="2"/>
        <v>40000</v>
      </c>
    </row>
    <row r="18" spans="2:10" ht="120" customHeight="1" thickBot="1">
      <c r="B18" s="11">
        <v>8</v>
      </c>
      <c r="C18" s="12" t="s">
        <v>32</v>
      </c>
      <c r="D18" s="12">
        <v>1983</v>
      </c>
      <c r="E18" s="12"/>
      <c r="F18" s="12" t="s">
        <v>14</v>
      </c>
      <c r="G18" s="12" t="s">
        <v>19</v>
      </c>
      <c r="H18" s="17">
        <f t="shared" si="0"/>
        <v>500000</v>
      </c>
      <c r="I18" s="18" t="str">
        <f t="shared" si="1"/>
        <v/>
      </c>
      <c r="J18" s="18">
        <f t="shared" si="2"/>
        <v>40000</v>
      </c>
    </row>
    <row r="19" spans="2:10" ht="120" customHeight="1" thickBot="1">
      <c r="B19" s="11">
        <v>9</v>
      </c>
      <c r="C19" s="12" t="s">
        <v>33</v>
      </c>
      <c r="D19" s="12">
        <v>2003</v>
      </c>
      <c r="E19" s="12"/>
      <c r="F19" s="12" t="s">
        <v>13</v>
      </c>
      <c r="G19" s="12" t="s">
        <v>18</v>
      </c>
      <c r="H19" s="17">
        <f t="shared" si="0"/>
        <v>520000</v>
      </c>
      <c r="I19" s="18" t="str">
        <f t="shared" si="1"/>
        <v/>
      </c>
      <c r="J19" s="18">
        <f t="shared" si="2"/>
        <v>40000</v>
      </c>
    </row>
    <row r="20" spans="2:10" ht="120" customHeight="1" thickBot="1">
      <c r="B20" s="13">
        <v>10</v>
      </c>
      <c r="C20" s="14" t="s">
        <v>35</v>
      </c>
      <c r="D20" s="14">
        <v>1988</v>
      </c>
      <c r="E20" s="14"/>
      <c r="F20" s="14" t="s">
        <v>14</v>
      </c>
      <c r="G20" s="14" t="s">
        <v>34</v>
      </c>
      <c r="H20" s="19">
        <f t="shared" si="0"/>
        <v>500000</v>
      </c>
      <c r="I20" s="18" t="str">
        <f t="shared" si="1"/>
        <v/>
      </c>
      <c r="J20" s="18">
        <f t="shared" si="2"/>
        <v>40000</v>
      </c>
    </row>
    <row r="21" spans="2:10">
      <c r="B21" s="1" t="s">
        <v>20</v>
      </c>
      <c r="E21" s="15"/>
      <c r="F21" s="27">
        <f>SUM(H21:J21)</f>
        <v>5400000</v>
      </c>
      <c r="G21" s="27"/>
      <c r="H21" s="16">
        <f>SUM(H11:H20)</f>
        <v>5000000</v>
      </c>
      <c r="I21" s="16">
        <f t="shared" ref="I21:J21" si="3">SUM(I11:I20)</f>
        <v>0</v>
      </c>
      <c r="J21" s="16">
        <f t="shared" si="3"/>
        <v>400000</v>
      </c>
    </row>
  </sheetData>
  <sheetProtection algorithmName="SHA-512" hashValue="iRBe7eIa+fzAqQpAS+TjoJymVqtJ5+rMV58XxOtVSW6L8Zi1/Epk4c4+/Vx4Io/NM7idcTAqmp+RoWQn3AujlA==" saltValue="w0XKxAAkzqe2rp3ca/iVTw==" spinCount="100000" sheet="1" scenarios="1"/>
  <mergeCells count="10">
    <mergeCell ref="B9:B10"/>
    <mergeCell ref="C9:C10"/>
    <mergeCell ref="D9:D10"/>
    <mergeCell ref="E9:E10"/>
    <mergeCell ref="F21:G21"/>
    <mergeCell ref="B2:J2"/>
    <mergeCell ref="B3:J3"/>
    <mergeCell ref="B4:J4"/>
    <mergeCell ref="F5:G5"/>
    <mergeCell ref="F6:G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ADMIN</cp:lastModifiedBy>
  <dcterms:created xsi:type="dcterms:W3CDTF">2024-02-19T01:35:45Z</dcterms:created>
  <dcterms:modified xsi:type="dcterms:W3CDTF">2024-03-15T02:13:12Z</dcterms:modified>
</cp:coreProperties>
</file>