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0E1F5857-9631-4A01-9212-F4A07A61C27F}" xr6:coauthVersionLast="47" xr6:coauthVersionMax="47" xr10:uidLastSave="{00000000-0000-0000-0000-000000000000}"/>
  <bookViews>
    <workbookView xWindow="-108" yWindow="-108" windowWidth="23256" windowHeight="12576" xr2:uid="{7BFD3D91-3290-4EAB-88AA-71EE70F4A07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I20" i="1"/>
  <c r="I19" i="1"/>
  <c r="I18" i="1"/>
  <c r="I17" i="1"/>
  <c r="I16" i="1"/>
  <c r="I15" i="1"/>
  <c r="I14" i="1"/>
  <c r="I13" i="1"/>
  <c r="I12" i="1"/>
  <c r="I11" i="1"/>
  <c r="H20" i="1"/>
  <c r="H19" i="1"/>
  <c r="J19" i="1" s="1"/>
  <c r="H18" i="1"/>
  <c r="J18" i="1"/>
  <c r="H17" i="1"/>
  <c r="J17" i="1" s="1"/>
  <c r="H16" i="1"/>
  <c r="J16" i="1" s="1"/>
  <c r="H15" i="1"/>
  <c r="J15" i="1" s="1"/>
  <c r="H14" i="1"/>
  <c r="J14" i="1" s="1"/>
  <c r="H13" i="1"/>
  <c r="H12" i="1"/>
  <c r="J12" i="1" s="1"/>
  <c r="J20" i="1"/>
  <c r="J13" i="1"/>
  <c r="H21" i="1" l="1"/>
  <c r="I21" i="1"/>
  <c r="J11" i="1"/>
  <c r="J21" i="1" s="1"/>
  <c r="F21" i="1" l="1"/>
</calcChain>
</file>

<file path=xl/sharedStrings.xml><?xml version="1.0" encoding="utf-8"?>
<sst xmlns="http://schemas.openxmlformats.org/spreadsheetml/2006/main" count="55" uniqueCount="43">
  <si>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</si>
  <si>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</si>
  <si>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</si>
  <si>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</si>
  <si>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</si>
  <si>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</si>
  <si>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</si>
  <si>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</si>
  <si>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</si>
  <si>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MẪU ĐĂNG KÝ ĐỘI THAM GIA PINGTOUR 2024</t>
  </si>
  <si>
    <t>Chúng tôi xin đăng ký với Ban điều hành Danh sách các VĐV tham gia giải cụ thể như sau:</t>
  </si>
  <si>
    <t>VĐv theo Hạng</t>
  </si>
  <si>
    <t>Vđv</t>
  </si>
  <si>
    <t>T4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</si>
  <si>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</si>
  <si>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</si>
  <si>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</si>
  <si>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</si>
  <si>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t>Vđv cũ</t>
  </si>
  <si>
    <r>
      <t>*</t>
    </r>
    <r>
      <rPr>
        <sz val="9"/>
        <color theme="1"/>
        <rFont val="Arial Narrow"/>
        <family val="2"/>
      </rPr>
      <t xml:space="preserve"> T6: 460K, T5: 480K, T4: 500K, T3: 520K, T2: 540K</t>
    </r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</si>
  <si>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</si>
  <si>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Tuổi nếucó</t>
  </si>
  <si>
    <t>T5</t>
  </si>
  <si>
    <r>
      <t>Tên đội đăng ký thi đấu:</t>
    </r>
    <r>
      <rPr>
        <sz val="13"/>
        <color theme="1"/>
        <rFont val="Times New Roman"/>
        <family val="1"/>
      </rPr>
      <t xml:space="preserve"> CLB Bóng bàn THÁI HÀ</t>
    </r>
  </si>
  <si>
    <r>
      <t>Địa chỉ:</t>
    </r>
    <r>
      <rPr>
        <sz val="13"/>
        <color theme="1"/>
        <rFont val="Times New Roman"/>
        <family val="1"/>
      </rPr>
      <t xml:space="preserve"> TRUNG TÂM THỂ THAO THÁI HÀ- Số 5 Thái Hà- Đống Đa- Hà Nội</t>
    </r>
  </si>
  <si>
    <r>
      <t>Đôi trưởng:</t>
    </r>
    <r>
      <rPr>
        <sz val="13"/>
        <color theme="1"/>
        <rFont val="Times New Roman"/>
        <family val="1"/>
      </rPr>
      <t xml:space="preserve"> Nguyễn Thiều Quang 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</si>
  <si>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0936201818</t>
    </r>
  </si>
  <si>
    <r>
      <t>Đội phó :</t>
    </r>
    <r>
      <rPr>
        <sz val="13"/>
        <color theme="1"/>
        <rFont val="Times New Roman"/>
        <family val="1"/>
      </rPr>
      <t xml:space="preserve"> Nguyễn Ngọc Phúc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</si>
  <si>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0983715268</t>
    </r>
  </si>
  <si>
    <t>https://www.facebook.com/thieuquang90/</t>
  </si>
  <si>
    <t>https://www.facebook.com/phuc.nguyen.16144606</t>
  </si>
  <si>
    <t>Vũ Văn Bình</t>
  </si>
  <si>
    <t>Nguyễn Ngọc Quang</t>
  </si>
  <si>
    <t xml:space="preserve">Bùi Anh Tuấn </t>
  </si>
  <si>
    <t>T6</t>
  </si>
  <si>
    <t>Nguyễn Sinh Công</t>
  </si>
  <si>
    <t>Vđv mới</t>
  </si>
  <si>
    <t>Bùi Thu Hoàn</t>
  </si>
  <si>
    <t>VĐV cũ</t>
  </si>
  <si>
    <t>Nguyễn Ngọc Phúc (Đội_trưởng)</t>
  </si>
  <si>
    <t>Ngô Quốc Công (Đội_phó)</t>
  </si>
  <si>
    <t>Nguyễn Thiều Quang</t>
  </si>
  <si>
    <t>Trần Mạnh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</si>
</sst>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9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6DD"/>
      <color rgb="FFFFEBFF"/>
      <color rgb="FFFFF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121920</xdr:colOff>
      <xdr:row>14</xdr:row>
      <xdr:rowOff>0</xdr:rowOff>
    </xdr:from>
    <xdr:to>
      <xdr:col>4</xdr:col>
      <xdr:colOff>1234440</xdr:colOff>
      <xdr:row>15</xdr:row>
      <xdr:rowOff>2019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9DE14BB-8863-4711-90C0-92B8EC2D6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1260" y="7856220"/>
          <a:ext cx="1112520" cy="142695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12</xdr:row>
      <xdr:rowOff>0</xdr:rowOff>
    </xdr:from>
    <xdr:to>
      <xdr:col>4</xdr:col>
      <xdr:colOff>1318261</xdr:colOff>
      <xdr:row>12</xdr:row>
      <xdr:rowOff>1415806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8CFCFE80-1562-EBD5-7632-5A5C6EE40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77441" y="5006340"/>
          <a:ext cx="1280160" cy="1415806"/>
        </a:xfrm>
        <a:prstGeom prst="rect">
          <a:avLst/>
        </a:prstGeom>
      </xdr:spPr>
    </xdr:pic>
    <xdr:clientData/>
  </xdr:twoCellAnchor>
  <xdr:twoCellAnchor editAs="oneCell">
    <xdr:from>
      <xdr:col>4</xdr:col>
      <xdr:colOff>99061</xdr:colOff>
      <xdr:row>13</xdr:row>
      <xdr:rowOff>0</xdr:rowOff>
    </xdr:from>
    <xdr:to>
      <xdr:col>4</xdr:col>
      <xdr:colOff>1325881</xdr:colOff>
      <xdr:row>14</xdr:row>
      <xdr:rowOff>14869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7C9AF105-275C-BF7E-0956-55D7D4CB6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1" y="6431280"/>
          <a:ext cx="1226820" cy="1439809"/>
        </a:xfrm>
        <a:prstGeom prst="rect">
          <a:avLst/>
        </a:prstGeom>
      </xdr:spPr>
    </xdr:pic>
    <xdr:clientData/>
  </xdr:twoCellAnchor>
  <xdr:twoCellAnchor editAs="oneCell">
    <xdr:from>
      <xdr:col>4</xdr:col>
      <xdr:colOff>106680</xdr:colOff>
      <xdr:row>15</xdr:row>
      <xdr:rowOff>1409700</xdr:rowOff>
    </xdr:from>
    <xdr:to>
      <xdr:col>4</xdr:col>
      <xdr:colOff>1298668</xdr:colOff>
      <xdr:row>17</xdr:row>
      <xdr:rowOff>7620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5C8687CE-0CE3-C3BE-C3AC-339F14C8C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46020" y="10690860"/>
          <a:ext cx="1191988" cy="1447800"/>
        </a:xfrm>
        <a:prstGeom prst="rect">
          <a:avLst/>
        </a:prstGeom>
      </xdr:spPr>
    </xdr:pic>
    <xdr:clientData/>
  </xdr:twoCellAnchor>
  <xdr:twoCellAnchor editAs="oneCell">
    <xdr:from>
      <xdr:col>4</xdr:col>
      <xdr:colOff>137160</xdr:colOff>
      <xdr:row>17</xdr:row>
      <xdr:rowOff>0</xdr:rowOff>
    </xdr:from>
    <xdr:to>
      <xdr:col>4</xdr:col>
      <xdr:colOff>1211580</xdr:colOff>
      <xdr:row>18</xdr:row>
      <xdr:rowOff>7620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7BE9074D-83D7-42AB-4F2A-35756D99D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76500" y="12131040"/>
          <a:ext cx="1074420" cy="143256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18</xdr:row>
      <xdr:rowOff>0</xdr:rowOff>
    </xdr:from>
    <xdr:to>
      <xdr:col>4</xdr:col>
      <xdr:colOff>1226820</xdr:colOff>
      <xdr:row>18</xdr:row>
      <xdr:rowOff>1415143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E5D8141A-F46D-35C2-4414-80019671C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29840" y="13555980"/>
          <a:ext cx="1036320" cy="141514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1402080</xdr:colOff>
      <xdr:row>12</xdr:row>
      <xdr:rowOff>15034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34CC5C53-5D20-4A89-9788-5A9BB6CFDE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39340" y="3581400"/>
          <a:ext cx="1402080" cy="1439974"/>
        </a:xfrm>
        <a:prstGeom prst="rect">
          <a:avLst/>
        </a:prstGeom>
      </xdr:spPr>
    </xdr:pic>
    <xdr:clientData/>
  </xdr:twoCellAnchor>
  <xdr:twoCellAnchor editAs="oneCell">
    <xdr:from>
      <xdr:col>4</xdr:col>
      <xdr:colOff>83820</xdr:colOff>
      <xdr:row>10</xdr:row>
      <xdr:rowOff>0</xdr:rowOff>
    </xdr:from>
    <xdr:to>
      <xdr:col>4</xdr:col>
      <xdr:colOff>1341119</xdr:colOff>
      <xdr:row>11</xdr:row>
      <xdr:rowOff>7621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28B660E3-8D70-F799-6268-481EFDEF4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23160" y="2156460"/>
          <a:ext cx="1257299" cy="1432561"/>
        </a:xfrm>
        <a:prstGeom prst="rect">
          <a:avLst/>
        </a:prstGeom>
      </xdr:spPr>
    </xdr:pic>
    <xdr:clientData/>
  </xdr:twoCellAnchor>
  <xdr:twoCellAnchor editAs="oneCell">
    <xdr:from>
      <xdr:col>4</xdr:col>
      <xdr:colOff>68581</xdr:colOff>
      <xdr:row>15</xdr:row>
      <xdr:rowOff>1</xdr:rowOff>
    </xdr:from>
    <xdr:to>
      <xdr:col>4</xdr:col>
      <xdr:colOff>1318261</xdr:colOff>
      <xdr:row>15</xdr:row>
      <xdr:rowOff>1406689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9FC8F0C9-5280-390D-EA41-E47B2FFF6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07921" y="9281161"/>
          <a:ext cx="1249680" cy="1406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O21"/>
  <sheetViews>
    <sheetView tabSelected="1" topLeftCell="A7" workbookViewId="0">
      <selection activeCell="D12" sqref="D12"/>
    </sheetView>
  </sheetViews>
  <sheetFormatPr defaultColWidth="8.77734375" defaultRowHeight="14.4" x14ac:dyDescent="0.3"/>
  <cols>
    <col min="1" max="1" width="0.33203125" style="1" customWidth="1"/>
    <col min="2" max="2" width="5.77734375" style="1" customWidth="1"/>
    <col min="3" max="3" width="20.6640625" style="1" customWidth="1"/>
    <col min="4" max="4" width="7.33203125" style="1" customWidth="1"/>
    <col min="5" max="5" width="20.6640625" style="1" customWidth="1"/>
    <col min="6" max="6" width="6.77734375" style="1" customWidth="1"/>
    <col min="7" max="7" width="9.77734375" style="1" customWidth="1"/>
    <col min="8" max="8" width="13.21875" style="1" customWidth="1"/>
    <col min="9" max="10" width="9.77734375" style="1" customWidth="1"/>
    <col min="11" max="16384" width="8.77734375" style="1"/>
  </cols>
  <sheetData>
    <row r="1" spans="2:15" ht="10.199999999999999" customHeight="1" x14ac:dyDescent="0.3"/>
    <row r="2" spans="2:15" ht="22.2" customHeight="1" x14ac:dyDescent="0.3">
      <c r="B2" s="21" t="s">
        <v>9</v>
      </c>
      <c r="C2" s="21"/>
      <c r="D2" s="21"/>
      <c r="E2" s="21"/>
      <c r="F2" s="21"/>
      <c r="G2" s="21"/>
      <c r="H2" s="21"/>
      <c r="I2" s="21"/>
      <c r="J2" s="21"/>
    </row>
    <row r="3" spans="2:15" ht="22.2" customHeight="1" x14ac:dyDescent="0.3">
      <c r="B3" s="22" t="s">
        <v>23</v>
      </c>
      <c r="C3" s="22"/>
      <c r="D3" s="22"/>
      <c r="E3" s="22"/>
      <c r="F3" s="22"/>
      <c r="G3" s="22"/>
      <c r="H3" s="22"/>
      <c r="I3" s="22"/>
      <c r="J3" s="22"/>
    </row>
    <row r="4" spans="2:15" ht="19.95" customHeight="1" x14ac:dyDescent="0.3">
      <c r="B4" s="22" t="s">
        <v>24</v>
      </c>
      <c r="C4" s="22"/>
      <c r="D4" s="22"/>
      <c r="E4" s="22"/>
      <c r="F4" s="22"/>
      <c r="G4" s="22"/>
      <c r="H4" s="22"/>
      <c r="I4" s="22"/>
      <c r="J4" s="22"/>
    </row>
    <row r="5" spans="2:15" ht="19.95" customHeight="1" x14ac:dyDescent="0.3">
      <c r="B5" s="19" t="s">
        <v>25</v>
      </c>
      <c r="C5" s="19"/>
      <c r="D5" s="19"/>
      <c r="E5" s="2" t="s">
        <v>26</v>
      </c>
      <c r="F5" s="23" t="s">
        <v>17</v>
      </c>
      <c r="G5" s="23"/>
      <c r="H5" s="2" t="s">
        <v>29</v>
      </c>
      <c r="I5" s="19"/>
      <c r="J5" s="19"/>
    </row>
    <row r="6" spans="2:15" ht="19.95" customHeight="1" x14ac:dyDescent="0.3">
      <c r="B6" s="19" t="s">
        <v>27</v>
      </c>
      <c r="C6" s="19"/>
      <c r="D6" s="19"/>
      <c r="E6" s="2" t="s">
        <v>28</v>
      </c>
      <c r="F6" s="23" t="s">
        <v>17</v>
      </c>
      <c r="G6" s="23"/>
      <c r="H6" s="2" t="s">
        <v>30</v>
      </c>
      <c r="I6" s="19"/>
      <c r="J6" s="19"/>
    </row>
    <row r="7" spans="2:15" ht="19.95" customHeight="1" x14ac:dyDescent="0.3">
      <c r="B7" s="2" t="s">
        <v>10</v>
      </c>
    </row>
    <row r="8" spans="2:15" ht="4.2" customHeight="1" thickBot="1" x14ac:dyDescent="0.35"/>
    <row r="9" spans="2:15" ht="16.95" customHeight="1" x14ac:dyDescent="0.3">
      <c r="B9" s="24" t="s">
        <v>0</v>
      </c>
      <c r="C9" s="24" t="s">
        <v>1</v>
      </c>
      <c r="D9" s="24" t="s">
        <v>2</v>
      </c>
      <c r="E9" s="24" t="s">
        <v>3</v>
      </c>
      <c r="F9" s="4" t="s">
        <v>4</v>
      </c>
      <c r="G9" s="4" t="s">
        <v>15</v>
      </c>
      <c r="H9" s="3" t="s">
        <v>8</v>
      </c>
      <c r="I9" s="5" t="s">
        <v>6</v>
      </c>
      <c r="J9" s="5" t="s">
        <v>7</v>
      </c>
      <c r="O9" s="6"/>
    </row>
    <row r="10" spans="2:15" ht="15" customHeight="1" thickBot="1" x14ac:dyDescent="0.35">
      <c r="B10" s="25"/>
      <c r="C10" s="25"/>
      <c r="D10" s="25"/>
      <c r="E10" s="25"/>
      <c r="F10" s="7" t="s">
        <v>12</v>
      </c>
      <c r="G10" s="7" t="s">
        <v>16</v>
      </c>
      <c r="H10" s="8" t="s">
        <v>11</v>
      </c>
      <c r="I10" s="9" t="s">
        <v>21</v>
      </c>
      <c r="J10" s="9" t="s">
        <v>5</v>
      </c>
      <c r="O10" s="10"/>
    </row>
    <row r="11" spans="2:15" ht="112.2" customHeight="1" thickBot="1" x14ac:dyDescent="0.35">
      <c r="B11" s="11">
        <v>1</v>
      </c>
      <c r="C11" s="12" t="s">
        <v>39</v>
      </c>
      <c r="D11" s="12">
        <v>1980</v>
      </c>
      <c r="E11" s="12"/>
      <c r="F11" s="12" t="s">
        <v>13</v>
      </c>
      <c r="G11" s="12" t="s">
        <v>18</v>
      </c>
      <c r="H11" s="16">
        <f>IF(F11="T7",500000,IF(F11="T6",460000,IF(F11="T5",480000,IF(F11="T4",500000,IF(F11="T3",520000,IF(F11="T2",540000,""))))))</f>
        <v>500000</v>
      </c>
      <c r="I11" s="17" t="str">
        <f>IF(D11="","",IF(2024-D11&gt;=65,-40000,IF(OR(2024-D11&gt;=60,2024-D11&lt;15),-30000,"")))</f>
        <v/>
      </c>
      <c r="J11" s="17">
        <f>IF(OR(C11="",H11=""),"",40000)</f>
        <v>40000</v>
      </c>
    </row>
    <row r="12" spans="2:15" ht="112.2" customHeight="1" thickBot="1" x14ac:dyDescent="0.35">
      <c r="B12" s="11">
        <v>2</v>
      </c>
      <c r="C12" s="12" t="s">
        <v>40</v>
      </c>
      <c r="D12" s="12">
        <v>1977</v>
      </c>
      <c r="E12" s="12"/>
      <c r="F12" s="12" t="s">
        <v>13</v>
      </c>
      <c r="G12" s="12" t="s">
        <v>18</v>
      </c>
      <c r="H12" s="16">
        <f t="shared" ref="H12:H20" si="0">IF(F12="T6",460000,IF(F12="T5",480000,IF(F12="T4",500000,IF(F12="T3",520000,IF(F12="T2",540000,"")))))</f>
        <v>500000</v>
      </c>
      <c r="I12" s="17" t="str">
        <f t="shared" ref="I12:I20" si="1">IF(D12="","",IF(2024-D12&gt;=65,-40000,IF(OR(2024-D12&gt;=60,2024-D12&lt;15),-30000,"")))</f>
        <v/>
      </c>
      <c r="J12" s="17">
        <f t="shared" ref="J12:J20" si="2">IF(OR(C12="",H12=""),"",40000)</f>
        <v>40000</v>
      </c>
    </row>
    <row r="13" spans="2:15" ht="112.2" customHeight="1" thickBot="1" x14ac:dyDescent="0.35">
      <c r="B13" s="11">
        <v>3</v>
      </c>
      <c r="C13" s="12" t="s">
        <v>31</v>
      </c>
      <c r="D13" s="12">
        <v>1962</v>
      </c>
      <c r="E13" s="12"/>
      <c r="F13" s="12" t="s">
        <v>13</v>
      </c>
      <c r="G13" s="12" t="s">
        <v>18</v>
      </c>
      <c r="H13" s="16">
        <f t="shared" si="0"/>
        <v>500000</v>
      </c>
      <c r="I13" s="17">
        <f t="shared" si="1"/>
        <v>-30000</v>
      </c>
      <c r="J13" s="17">
        <f t="shared" si="2"/>
        <v>40000</v>
      </c>
    </row>
    <row r="14" spans="2:15" ht="112.2" customHeight="1" thickBot="1" x14ac:dyDescent="0.35">
      <c r="B14" s="11">
        <v>4</v>
      </c>
      <c r="C14" s="12" t="s">
        <v>32</v>
      </c>
      <c r="D14" s="12">
        <v>1977</v>
      </c>
      <c r="E14" s="12"/>
      <c r="F14" s="12" t="s">
        <v>13</v>
      </c>
      <c r="G14" s="12" t="s">
        <v>18</v>
      </c>
      <c r="H14" s="16">
        <f t="shared" si="0"/>
        <v>500000</v>
      </c>
      <c r="I14" s="17" t="str">
        <f t="shared" si="1"/>
        <v/>
      </c>
      <c r="J14" s="17">
        <f t="shared" si="2"/>
        <v>40000</v>
      </c>
    </row>
    <row r="15" spans="2:15" ht="112.2" customHeight="1" thickBot="1" x14ac:dyDescent="0.35">
      <c r="B15" s="11">
        <v>5</v>
      </c>
      <c r="C15" s="12" t="s">
        <v>33</v>
      </c>
      <c r="D15" s="12">
        <v>1969</v>
      </c>
      <c r="E15" s="12"/>
      <c r="F15" s="12" t="s">
        <v>22</v>
      </c>
      <c r="G15" s="12" t="s">
        <v>18</v>
      </c>
      <c r="H15" s="16">
        <f t="shared" si="0"/>
        <v>480000</v>
      </c>
      <c r="I15" s="17" t="str">
        <f t="shared" si="1"/>
        <v/>
      </c>
      <c r="J15" s="17">
        <f t="shared" si="2"/>
        <v>40000</v>
      </c>
    </row>
    <row r="16" spans="2:15" ht="112.2" customHeight="1" thickBot="1" x14ac:dyDescent="0.35">
      <c r="B16" s="11">
        <v>6</v>
      </c>
      <c r="C16" s="12" t="s">
        <v>41</v>
      </c>
      <c r="D16" s="12">
        <v>1972</v>
      </c>
      <c r="E16" s="12"/>
      <c r="F16" s="12" t="s">
        <v>13</v>
      </c>
      <c r="G16" s="12" t="s">
        <v>18</v>
      </c>
      <c r="H16" s="16">
        <f t="shared" si="0"/>
        <v>500000</v>
      </c>
      <c r="I16" s="17" t="str">
        <f t="shared" si="1"/>
        <v/>
      </c>
      <c r="J16" s="17">
        <f t="shared" si="2"/>
        <v>40000</v>
      </c>
    </row>
    <row r="17" spans="2:10" ht="112.2" customHeight="1" thickBot="1" x14ac:dyDescent="0.35">
      <c r="B17" s="11">
        <v>7</v>
      </c>
      <c r="C17" s="12" t="s">
        <v>42</v>
      </c>
      <c r="D17" s="12">
        <v>1970</v>
      </c>
      <c r="E17" s="12"/>
      <c r="F17" s="12" t="s">
        <v>34</v>
      </c>
      <c r="G17" s="12" t="s">
        <v>18</v>
      </c>
      <c r="H17" s="16">
        <f t="shared" si="0"/>
        <v>460000</v>
      </c>
      <c r="I17" s="17" t="str">
        <f t="shared" si="1"/>
        <v/>
      </c>
      <c r="J17" s="17">
        <f t="shared" si="2"/>
        <v>40000</v>
      </c>
    </row>
    <row r="18" spans="2:10" ht="112.2" customHeight="1" thickBot="1" x14ac:dyDescent="0.35">
      <c r="B18" s="11">
        <v>8</v>
      </c>
      <c r="C18" s="12" t="s">
        <v>35</v>
      </c>
      <c r="D18" s="12">
        <v>1961</v>
      </c>
      <c r="E18" s="12"/>
      <c r="F18" s="12" t="s">
        <v>13</v>
      </c>
      <c r="G18" s="12" t="s">
        <v>36</v>
      </c>
      <c r="H18" s="16">
        <f t="shared" si="0"/>
        <v>500000</v>
      </c>
      <c r="I18" s="17">
        <f t="shared" si="1"/>
        <v>-30000</v>
      </c>
      <c r="J18" s="17">
        <f t="shared" si="2"/>
        <v>40000</v>
      </c>
    </row>
    <row r="19" spans="2:10" ht="112.2" customHeight="1" thickBot="1" x14ac:dyDescent="0.35">
      <c r="B19" s="11">
        <v>9</v>
      </c>
      <c r="C19" s="12" t="s">
        <v>37</v>
      </c>
      <c r="D19" s="12">
        <v>1965</v>
      </c>
      <c r="E19" s="12"/>
      <c r="F19" s="12" t="s">
        <v>14</v>
      </c>
      <c r="G19" s="12" t="s">
        <v>38</v>
      </c>
      <c r="H19" s="16">
        <f t="shared" si="0"/>
        <v>540000</v>
      </c>
      <c r="I19" s="17" t="str">
        <f t="shared" si="1"/>
        <v/>
      </c>
      <c r="J19" s="17">
        <f t="shared" si="2"/>
        <v>40000</v>
      </c>
    </row>
    <row r="20" spans="2:10" ht="112.2" customHeight="1" thickBot="1" x14ac:dyDescent="0.35">
      <c r="B20" s="13">
        <v>10</v>
      </c>
      <c r="C20" s="14"/>
      <c r="D20" s="14"/>
      <c r="E20" s="14"/>
      <c r="F20" s="14"/>
      <c r="G20" s="14"/>
      <c r="H20" s="18" t="str">
        <f t="shared" si="0"/>
        <v/>
      </c>
      <c r="I20" s="17" t="str">
        <f t="shared" si="1"/>
        <v/>
      </c>
      <c r="J20" s="17" t="str">
        <f t="shared" si="2"/>
        <v/>
      </c>
    </row>
    <row r="21" spans="2:10" x14ac:dyDescent="0.3">
      <c r="B21" s="1" t="s">
        <v>19</v>
      </c>
      <c r="E21" s="20" t="s">
        <v>20</v>
      </c>
      <c r="F21" s="26">
        <f>SUM(H21:J21)</f>
        <v>4780000</v>
      </c>
      <c r="G21" s="26"/>
      <c r="H21" s="15">
        <f>SUM(H11:H20)</f>
        <v>4480000</v>
      </c>
      <c r="I21" s="15">
        <f t="shared" ref="I21:J21" si="3">SUM(I11:I20)</f>
        <v>-60000</v>
      </c>
      <c r="J21" s="15">
        <f t="shared" si="3"/>
        <v>360000</v>
      </c>
    </row>
  </sheetData>
  <sheetProtection algorithmName="SHA-512" hashValue="b35hgODi4vQEgM/9CPCMYep+mYhd0FrP6/S8hlifHmWxnGpuQ4K5vpbaxMEVZyhF/GhNbCyHZgqnEZBVrOrHhg==" saltValue="18Yevw8O+H0vx9iz3XAWPA==" spinCount="100000" sheet="1" scenarios="1"/>
  <mergeCells count="10">
    <mergeCell ref="B9:B10"/>
    <mergeCell ref="C9:C10"/>
    <mergeCell ref="D9:D10"/>
    <mergeCell ref="E9:E10"/>
    <mergeCell ref="F21:G21"/>
    <mergeCell ref="B2:J2"/>
    <mergeCell ref="B3:J3"/>
    <mergeCell ref="B4:J4"/>
    <mergeCell ref="F5:G5"/>
    <mergeCell ref="F6:G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Nguyen ThieuQuang</cp:lastModifiedBy>
  <cp:lastPrinted>2024-03-06T02:22:58Z</cp:lastPrinted>
  <dcterms:created xsi:type="dcterms:W3CDTF">2024-02-19T01:35:45Z</dcterms:created>
  <dcterms:modified xsi:type="dcterms:W3CDTF">2024-03-06T03:23:00Z</dcterms:modified>
</cp:coreProperties>
</file>