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4\Đăng Ký\27 TTBB Lê Huy 1\"/>
    </mc:Choice>
  </mc:AlternateContent>
  <xr:revisionPtr revIDLastSave="0" documentId="13_ncr:1_{0914F56E-F806-40E2-BAC5-F92A45BA1C25}" xr6:coauthVersionLast="47" xr6:coauthVersionMax="47" xr10:uidLastSave="{00000000-0000-0000-0000-000000000000}"/>
  <bookViews>
    <workbookView xWindow="-108" yWindow="-108" windowWidth="23256" windowHeight="12456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" i="1" l="1"/>
  <c r="K20" i="1"/>
  <c r="N20" i="1" s="1"/>
  <c r="L19" i="1"/>
  <c r="K19" i="1"/>
  <c r="N19" i="1" s="1"/>
  <c r="L18" i="1"/>
  <c r="K18" i="1"/>
  <c r="N18" i="1" s="1"/>
  <c r="L17" i="1"/>
  <c r="K17" i="1"/>
  <c r="N17" i="1" s="1"/>
  <c r="L16" i="1"/>
  <c r="K16" i="1"/>
  <c r="N16" i="1" s="1"/>
  <c r="L15" i="1"/>
  <c r="K15" i="1"/>
  <c r="N15" i="1" s="1"/>
  <c r="L14" i="1"/>
  <c r="K14" i="1"/>
  <c r="N14" i="1" s="1"/>
  <c r="L13" i="1"/>
  <c r="K13" i="1"/>
  <c r="N13" i="1" s="1"/>
  <c r="L12" i="1"/>
  <c r="K12" i="1"/>
  <c r="N12" i="1" s="1"/>
  <c r="M21" i="1"/>
  <c r="K11" i="1" l="1"/>
  <c r="L11" i="1"/>
  <c r="L21" i="1" l="1"/>
  <c r="K21" i="1"/>
  <c r="N11" i="1"/>
  <c r="N21" i="1" s="1"/>
  <c r="H21" i="1" l="1"/>
  <c r="H23" i="1" s="1"/>
</calcChain>
</file>

<file path=xl/sharedStrings.xml><?xml version="1.0" encoding="utf-8"?>
<sst xmlns="http://schemas.openxmlformats.org/spreadsheetml/2006/main" count="63" uniqueCount="46">
  <si>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</si>
  <si>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</si>
  <si>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</si>
  <si>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</si>
  <si>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</si>
  <si>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</si>
  <si>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</si>
  <si>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</si>
  <si>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</si>
  <si>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</si>
  <si>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</si>
  <si>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</si>
  <si>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</si>
  <si>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</si>
  <si>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</si>
  <si>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</si>
  <si>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</si>
  <si>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</si>
  <si>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</si>
  <si>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</si>
  <si>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</si>
  <si>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</si>
  <si>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</si>
  <si>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</si>
  <si>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</si>
  <si>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</t>
    </r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</si>
  <si>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</si>
  <si>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</si>
  <si>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</si>
  <si>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</si>
  <si>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TT BB Lê Huy 1</t>
  </si>
  <si>
    <t>Lê Thị Mỹ Hạnh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</si>
  <si>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088.847.2555</t>
    </r>
  </si>
  <si>
    <t>T4</t>
  </si>
  <si>
    <t>Nguyễn Thị Uyển Ly</t>
  </si>
  <si>
    <t>Nguyễn Quý Sơn</t>
  </si>
  <si>
    <t>Trần Minh Phương Thảo</t>
  </si>
  <si>
    <t>Dương Thị Nhung</t>
  </si>
  <si>
    <t>Trần Vũ Nam</t>
  </si>
  <si>
    <t>Trần Vũ Hiệp</t>
  </si>
  <si>
    <t>Võ Hoàng Bích</t>
  </si>
  <si>
    <t>Nguyễn Duy Linh</t>
  </si>
  <si>
    <t>Vđv cũ</t>
  </si>
  <si>
    <t>Vđv mới</t>
  </si>
  <si>
    <t>250 phố Minh Khai, quận Hai Bà Trưng, Ha Nội</t>
  </si>
  <si>
    <t>Hạnh Lê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</si>
</sst>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3" fontId="1" fillId="3" borderId="6" xfId="0" applyNumberFormat="1" applyFont="1" applyFill="1" applyBorder="1" applyAlignment="1">
      <alignment horizontal="center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83820</xdr:colOff>
      <xdr:row>10</xdr:row>
      <xdr:rowOff>22860</xdr:rowOff>
    </xdr:from>
    <xdr:to>
      <xdr:col>6</xdr:col>
      <xdr:colOff>1341120</xdr:colOff>
      <xdr:row>10</xdr:row>
      <xdr:rowOff>1394460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D53D7E1-A9EE-2179-2232-F83B31C49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7940" y="2011680"/>
          <a:ext cx="12573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99060</xdr:colOff>
      <xdr:row>11</xdr:row>
      <xdr:rowOff>22860</xdr:rowOff>
    </xdr:from>
    <xdr:to>
      <xdr:col>6</xdr:col>
      <xdr:colOff>1330960</xdr:colOff>
      <xdr:row>11</xdr:row>
      <xdr:rowOff>1394460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EACAA2D-264F-0FF5-7C39-87A837FBAD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3180" y="3429000"/>
          <a:ext cx="12319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</xdr:colOff>
      <xdr:row>12</xdr:row>
      <xdr:rowOff>22860</xdr:rowOff>
    </xdr:from>
    <xdr:to>
      <xdr:col>6</xdr:col>
      <xdr:colOff>1341120</xdr:colOff>
      <xdr:row>12</xdr:row>
      <xdr:rowOff>1394460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3F41746-C6AE-1B61-51F6-E7C6FECCB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7940" y="4846320"/>
          <a:ext cx="12573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53340</xdr:colOff>
      <xdr:row>13</xdr:row>
      <xdr:rowOff>22860</xdr:rowOff>
    </xdr:from>
    <xdr:to>
      <xdr:col>6</xdr:col>
      <xdr:colOff>1376172</xdr:colOff>
      <xdr:row>13</xdr:row>
      <xdr:rowOff>1394460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2468D18-470D-B7BB-73FC-0911EFC77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7460" y="6263640"/>
          <a:ext cx="1322832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91440</xdr:colOff>
      <xdr:row>14</xdr:row>
      <xdr:rowOff>22860</xdr:rowOff>
    </xdr:from>
    <xdr:to>
      <xdr:col>6</xdr:col>
      <xdr:colOff>1339215</xdr:colOff>
      <xdr:row>14</xdr:row>
      <xdr:rowOff>1394460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4A2D8B8-76DF-F2A6-FF15-CE2F9D274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5560" y="7680960"/>
          <a:ext cx="124777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106680</xdr:colOff>
      <xdr:row>15</xdr:row>
      <xdr:rowOff>22860</xdr:rowOff>
    </xdr:from>
    <xdr:to>
      <xdr:col>6</xdr:col>
      <xdr:colOff>1325880</xdr:colOff>
      <xdr:row>15</xdr:row>
      <xdr:rowOff>1394460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3FAA2EB5-6914-19E2-0C8C-1207689AF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800" y="9098280"/>
          <a:ext cx="12192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91440</xdr:colOff>
      <xdr:row>16</xdr:row>
      <xdr:rowOff>22860</xdr:rowOff>
    </xdr:from>
    <xdr:to>
      <xdr:col>6</xdr:col>
      <xdr:colOff>1329690</xdr:colOff>
      <xdr:row>16</xdr:row>
      <xdr:rowOff>1394460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4F9AE0A-9D19-A8D9-F9B1-3108BAC76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5560" y="10515600"/>
          <a:ext cx="12382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68580</xdr:colOff>
      <xdr:row>17</xdr:row>
      <xdr:rowOff>22860</xdr:rowOff>
    </xdr:from>
    <xdr:to>
      <xdr:col>6</xdr:col>
      <xdr:colOff>1348740</xdr:colOff>
      <xdr:row>17</xdr:row>
      <xdr:rowOff>1394460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38FB0E3C-3F5C-9705-2A02-21D339174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0" y="11932920"/>
          <a:ext cx="128016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60960</xdr:colOff>
      <xdr:row>18</xdr:row>
      <xdr:rowOff>22860</xdr:rowOff>
    </xdr:from>
    <xdr:to>
      <xdr:col>6</xdr:col>
      <xdr:colOff>1357745</xdr:colOff>
      <xdr:row>18</xdr:row>
      <xdr:rowOff>1394460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684F9E6D-82ED-69CE-5E52-AE7A6F099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5080" y="13350240"/>
          <a:ext cx="1296785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workbookViewId="0">
      <selection activeCell="C12" sqref="C12:E12"/>
    </sheetView>
  </sheetViews>
  <sheetFormatPr defaultRowHeight="14.4" x14ac:dyDescent="0.3"/>
  <cols>
    <col min="1" max="1" width="0.33203125" style="1" customWidth="1"/>
    <col min="2" max="2" width="5.77734375" style="1" customWidth="1"/>
    <col min="3" max="3" width="3.6640625" style="1" customWidth="1"/>
    <col min="4" max="4" width="3.109375" style="1" customWidth="1"/>
    <col min="5" max="5" width="15.5546875" style="1" customWidth="1"/>
    <col min="6" max="6" width="7.77734375" style="1" customWidth="1"/>
    <col min="7" max="7" width="20.77734375" style="1" customWidth="1"/>
    <col min="8" max="8" width="7.21875" style="1" customWidth="1"/>
    <col min="9" max="9" width="4.6640625" style="1" customWidth="1"/>
    <col min="10" max="10" width="5.5546875" style="1" customWidth="1"/>
    <col min="11" max="11" width="13.21875" style="1" customWidth="1"/>
    <col min="12" max="12" width="3.77734375" style="1" customWidth="1"/>
    <col min="13" max="13" width="6.77734375" style="1" customWidth="1"/>
    <col min="14" max="14" width="9.77734375" style="1" customWidth="1"/>
    <col min="15" max="16384" width="8.88671875" style="1"/>
  </cols>
  <sheetData>
    <row r="1" spans="2:19" ht="10.050000000000001" customHeight="1" x14ac:dyDescent="0.3"/>
    <row r="2" spans="2:19" ht="22.05" customHeight="1" x14ac:dyDescent="0.4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3">
      <c r="B3" s="66" t="s">
        <v>19</v>
      </c>
      <c r="C3" s="66"/>
      <c r="D3" s="66"/>
      <c r="E3" s="67"/>
      <c r="F3" s="68" t="s">
        <v>30</v>
      </c>
      <c r="G3" s="69"/>
      <c r="H3" s="69"/>
      <c r="I3" s="69"/>
      <c r="J3" s="70"/>
      <c r="K3" s="19"/>
      <c r="L3" s="21"/>
      <c r="M3" s="30" t="s">
        <v>20</v>
      </c>
      <c r="N3" s="31">
        <v>460000</v>
      </c>
    </row>
    <row r="4" spans="2:19" ht="18" customHeight="1" x14ac:dyDescent="0.3">
      <c r="B4" s="66" t="s">
        <v>28</v>
      </c>
      <c r="C4" s="67"/>
      <c r="D4" s="68" t="s">
        <v>44</v>
      </c>
      <c r="E4" s="69"/>
      <c r="F4" s="69"/>
      <c r="G4" s="69"/>
      <c r="H4" s="69"/>
      <c r="I4" s="69"/>
      <c r="J4" s="69"/>
      <c r="K4" s="70"/>
      <c r="L4" s="36"/>
      <c r="M4" s="30" t="s">
        <v>17</v>
      </c>
      <c r="N4" s="31">
        <v>480000</v>
      </c>
    </row>
    <row r="5" spans="2:19" ht="18" customHeight="1" x14ac:dyDescent="0.3">
      <c r="B5" s="66" t="s">
        <v>29</v>
      </c>
      <c r="C5" s="66"/>
      <c r="D5" s="67"/>
      <c r="E5" s="74" t="s">
        <v>31</v>
      </c>
      <c r="F5" s="75"/>
      <c r="G5" s="37" t="s">
        <v>32</v>
      </c>
      <c r="H5" s="64" t="s">
        <v>15</v>
      </c>
      <c r="I5" s="65"/>
      <c r="J5" s="71" t="s">
        <v>45</v>
      </c>
      <c r="K5" s="72"/>
      <c r="L5" s="73"/>
      <c r="M5" s="30" t="s">
        <v>24</v>
      </c>
      <c r="N5" s="31">
        <v>500000</v>
      </c>
    </row>
    <row r="6" spans="2:19" ht="18" customHeight="1" x14ac:dyDescent="0.3">
      <c r="B6" s="66" t="s">
        <v>27</v>
      </c>
      <c r="C6" s="67"/>
      <c r="D6" s="71"/>
      <c r="E6" s="72"/>
      <c r="F6" s="73"/>
      <c r="G6" s="37" t="s">
        <v>25</v>
      </c>
      <c r="H6" s="64" t="s">
        <v>15</v>
      </c>
      <c r="I6" s="65"/>
      <c r="J6" s="71"/>
      <c r="K6" s="72"/>
      <c r="L6" s="73"/>
      <c r="M6" s="30" t="s">
        <v>11</v>
      </c>
      <c r="N6" s="31">
        <v>520000</v>
      </c>
    </row>
    <row r="7" spans="2:19" ht="18" customHeight="1" x14ac:dyDescent="0.3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05" customHeight="1" thickBot="1" x14ac:dyDescent="0.35"/>
    <row r="9" spans="2:19" ht="16.8" customHeight="1" x14ac:dyDescent="0.3">
      <c r="B9" s="51" t="s">
        <v>0</v>
      </c>
      <c r="C9" s="42" t="s">
        <v>1</v>
      </c>
      <c r="D9" s="43"/>
      <c r="E9" s="44"/>
      <c r="F9" s="51" t="s">
        <v>2</v>
      </c>
      <c r="G9" s="51" t="s">
        <v>3</v>
      </c>
      <c r="H9" s="4" t="s">
        <v>4</v>
      </c>
      <c r="I9" s="42" t="s">
        <v>13</v>
      </c>
      <c r="J9" s="44"/>
      <c r="K9" s="3" t="s">
        <v>8</v>
      </c>
      <c r="L9" s="38" t="s">
        <v>6</v>
      </c>
      <c r="M9" s="39"/>
      <c r="N9" s="5" t="s">
        <v>7</v>
      </c>
      <c r="S9" s="6"/>
    </row>
    <row r="10" spans="2:19" ht="15" customHeight="1" thickBot="1" x14ac:dyDescent="0.35">
      <c r="B10" s="52"/>
      <c r="C10" s="45"/>
      <c r="D10" s="46"/>
      <c r="E10" s="47"/>
      <c r="F10" s="52"/>
      <c r="G10" s="52"/>
      <c r="H10" s="7" t="s">
        <v>10</v>
      </c>
      <c r="I10" s="54" t="s">
        <v>14</v>
      </c>
      <c r="J10" s="55"/>
      <c r="K10" s="8" t="s">
        <v>9</v>
      </c>
      <c r="L10" s="59" t="s">
        <v>26</v>
      </c>
      <c r="M10" s="60"/>
      <c r="N10" s="9" t="s">
        <v>5</v>
      </c>
      <c r="S10" s="10"/>
    </row>
    <row r="11" spans="2:19" ht="112.05" customHeight="1" thickBot="1" x14ac:dyDescent="0.35">
      <c r="B11" s="11">
        <v>1</v>
      </c>
      <c r="C11" s="48" t="s">
        <v>31</v>
      </c>
      <c r="D11" s="49"/>
      <c r="E11" s="50"/>
      <c r="F11" s="12">
        <v>1978</v>
      </c>
      <c r="G11" s="12"/>
      <c r="H11" s="12" t="s">
        <v>33</v>
      </c>
      <c r="I11" s="48" t="s">
        <v>42</v>
      </c>
      <c r="J11" s="50"/>
      <c r="K11" s="16">
        <f t="shared" ref="K11" si="0">IF(C11="","",IF(H11="T7",N$5,IF(H11="T6",N$3,IF(H11="T5",N$4,IF(H11="T4",N$5,IF(H11="T3",N$6,IF(H11="T2",N$7,"")))))))</f>
        <v>500000</v>
      </c>
      <c r="L11" s="61" t="str">
        <f t="shared" ref="L11" si="1">IF(F11="","",IF(K$2-F11&gt;=65,-40000,IF(OR(K$2-F11&gt;=60,K$2-F11&lt;15),-30000,"")))</f>
        <v/>
      </c>
      <c r="M11" s="62"/>
      <c r="N11" s="17">
        <f t="shared" ref="N11" si="2">IF(OR(C11="",K11=""),"",40000)</f>
        <v>40000</v>
      </c>
    </row>
    <row r="12" spans="2:19" ht="112.05" customHeight="1" thickBot="1" x14ac:dyDescent="0.35">
      <c r="B12" s="11">
        <v>2</v>
      </c>
      <c r="C12" s="48" t="s">
        <v>34</v>
      </c>
      <c r="D12" s="49"/>
      <c r="E12" s="50"/>
      <c r="F12" s="12">
        <v>2001</v>
      </c>
      <c r="G12" s="12"/>
      <c r="H12" s="12" t="s">
        <v>11</v>
      </c>
      <c r="I12" s="48" t="s">
        <v>43</v>
      </c>
      <c r="J12" s="50"/>
      <c r="K12" s="16">
        <f t="shared" ref="K12:K20" si="3">IF(C12="","",IF(H12="T7",N$5,IF(H12="T6",N$3,IF(H12="T5",N$4,IF(H12="T4",N$5,IF(H12="T3",N$6,IF(H12="T2",N$7,"")))))))</f>
        <v>520000</v>
      </c>
      <c r="L12" s="61" t="str">
        <f t="shared" ref="L12:L20" si="4">IF(F12="","",IF(K$2-F12&gt;=65,-40000,IF(OR(K$2-F12&gt;=60,K$2-F12&lt;15),-30000,"")))</f>
        <v/>
      </c>
      <c r="M12" s="62"/>
      <c r="N12" s="17">
        <f t="shared" ref="N12:N20" si="5">IF(OR(C12="",K12=""),"",40000)</f>
        <v>40000</v>
      </c>
    </row>
    <row r="13" spans="2:19" ht="112.05" customHeight="1" thickBot="1" x14ac:dyDescent="0.35">
      <c r="B13" s="11">
        <v>3</v>
      </c>
      <c r="C13" s="48" t="s">
        <v>35</v>
      </c>
      <c r="D13" s="49"/>
      <c r="E13" s="50"/>
      <c r="F13" s="12">
        <v>1993</v>
      </c>
      <c r="G13" s="12"/>
      <c r="H13" s="12" t="s">
        <v>20</v>
      </c>
      <c r="I13" s="48" t="s">
        <v>43</v>
      </c>
      <c r="J13" s="50"/>
      <c r="K13" s="16">
        <f t="shared" si="3"/>
        <v>460000</v>
      </c>
      <c r="L13" s="61" t="str">
        <f t="shared" si="4"/>
        <v/>
      </c>
      <c r="M13" s="62"/>
      <c r="N13" s="17">
        <f t="shared" si="5"/>
        <v>40000</v>
      </c>
    </row>
    <row r="14" spans="2:19" ht="112.05" customHeight="1" thickBot="1" x14ac:dyDescent="0.35">
      <c r="B14" s="11">
        <v>4</v>
      </c>
      <c r="C14" s="48" t="s">
        <v>36</v>
      </c>
      <c r="D14" s="49"/>
      <c r="E14" s="50"/>
      <c r="F14" s="12">
        <v>1996</v>
      </c>
      <c r="G14" s="12"/>
      <c r="H14" s="12" t="s">
        <v>11</v>
      </c>
      <c r="I14" s="48" t="s">
        <v>43</v>
      </c>
      <c r="J14" s="50"/>
      <c r="K14" s="16">
        <f t="shared" si="3"/>
        <v>520000</v>
      </c>
      <c r="L14" s="61" t="str">
        <f t="shared" si="4"/>
        <v/>
      </c>
      <c r="M14" s="62"/>
      <c r="N14" s="17">
        <f t="shared" si="5"/>
        <v>40000</v>
      </c>
    </row>
    <row r="15" spans="2:19" ht="112.05" customHeight="1" thickBot="1" x14ac:dyDescent="0.35">
      <c r="B15" s="11">
        <v>5</v>
      </c>
      <c r="C15" s="48" t="s">
        <v>37</v>
      </c>
      <c r="D15" s="49"/>
      <c r="E15" s="50"/>
      <c r="F15" s="12">
        <v>1999</v>
      </c>
      <c r="G15" s="12"/>
      <c r="H15" s="12" t="s">
        <v>11</v>
      </c>
      <c r="I15" s="48" t="s">
        <v>43</v>
      </c>
      <c r="J15" s="50"/>
      <c r="K15" s="16">
        <f t="shared" si="3"/>
        <v>520000</v>
      </c>
      <c r="L15" s="61" t="str">
        <f t="shared" si="4"/>
        <v/>
      </c>
      <c r="M15" s="62"/>
      <c r="N15" s="17">
        <f t="shared" si="5"/>
        <v>40000</v>
      </c>
    </row>
    <row r="16" spans="2:19" ht="112.05" customHeight="1" thickBot="1" x14ac:dyDescent="0.35">
      <c r="B16" s="11">
        <v>6</v>
      </c>
      <c r="C16" s="48" t="s">
        <v>38</v>
      </c>
      <c r="D16" s="49"/>
      <c r="E16" s="50"/>
      <c r="F16" s="12">
        <v>2006</v>
      </c>
      <c r="G16" s="12"/>
      <c r="H16" s="12" t="s">
        <v>33</v>
      </c>
      <c r="I16" s="48" t="s">
        <v>43</v>
      </c>
      <c r="J16" s="50"/>
      <c r="K16" s="16">
        <f t="shared" si="3"/>
        <v>500000</v>
      </c>
      <c r="L16" s="61" t="str">
        <f t="shared" si="4"/>
        <v/>
      </c>
      <c r="M16" s="62"/>
      <c r="N16" s="17">
        <f t="shared" si="5"/>
        <v>40000</v>
      </c>
    </row>
    <row r="17" spans="2:14" ht="112.05" customHeight="1" thickBot="1" x14ac:dyDescent="0.35">
      <c r="B17" s="11">
        <v>7</v>
      </c>
      <c r="C17" s="48" t="s">
        <v>39</v>
      </c>
      <c r="D17" s="49"/>
      <c r="E17" s="50"/>
      <c r="F17" s="12">
        <v>1995</v>
      </c>
      <c r="G17" s="12"/>
      <c r="H17" s="12" t="s">
        <v>11</v>
      </c>
      <c r="I17" s="48" t="s">
        <v>43</v>
      </c>
      <c r="J17" s="50"/>
      <c r="K17" s="16">
        <f t="shared" si="3"/>
        <v>520000</v>
      </c>
      <c r="L17" s="61" t="str">
        <f t="shared" si="4"/>
        <v/>
      </c>
      <c r="M17" s="62"/>
      <c r="N17" s="17">
        <f t="shared" si="5"/>
        <v>40000</v>
      </c>
    </row>
    <row r="18" spans="2:14" ht="112.05" customHeight="1" thickBot="1" x14ac:dyDescent="0.35">
      <c r="B18" s="11">
        <v>8</v>
      </c>
      <c r="C18" s="48" t="s">
        <v>40</v>
      </c>
      <c r="D18" s="49"/>
      <c r="E18" s="50"/>
      <c r="F18" s="12">
        <v>2001</v>
      </c>
      <c r="G18" s="12"/>
      <c r="H18" s="12" t="s">
        <v>11</v>
      </c>
      <c r="I18" s="48" t="s">
        <v>43</v>
      </c>
      <c r="J18" s="50"/>
      <c r="K18" s="16">
        <f t="shared" si="3"/>
        <v>520000</v>
      </c>
      <c r="L18" s="61" t="str">
        <f t="shared" si="4"/>
        <v/>
      </c>
      <c r="M18" s="62"/>
      <c r="N18" s="17">
        <f t="shared" si="5"/>
        <v>40000</v>
      </c>
    </row>
    <row r="19" spans="2:14" ht="112.05" customHeight="1" thickBot="1" x14ac:dyDescent="0.35">
      <c r="B19" s="11">
        <v>9</v>
      </c>
      <c r="C19" s="48" t="s">
        <v>41</v>
      </c>
      <c r="D19" s="49"/>
      <c r="E19" s="50"/>
      <c r="F19" s="12">
        <v>1991</v>
      </c>
      <c r="G19" s="12"/>
      <c r="H19" s="12" t="s">
        <v>11</v>
      </c>
      <c r="I19" s="48" t="s">
        <v>42</v>
      </c>
      <c r="J19" s="50"/>
      <c r="K19" s="16">
        <f t="shared" si="3"/>
        <v>520000</v>
      </c>
      <c r="L19" s="61" t="str">
        <f t="shared" si="4"/>
        <v/>
      </c>
      <c r="M19" s="62"/>
      <c r="N19" s="17">
        <f t="shared" si="5"/>
        <v>40000</v>
      </c>
    </row>
    <row r="20" spans="2:14" ht="112.05" customHeight="1" thickBot="1" x14ac:dyDescent="0.35">
      <c r="B20" s="13">
        <v>10</v>
      </c>
      <c r="C20" s="56"/>
      <c r="D20" s="57"/>
      <c r="E20" s="58"/>
      <c r="F20" s="14"/>
      <c r="G20" s="14"/>
      <c r="H20" s="14"/>
      <c r="I20" s="48"/>
      <c r="J20" s="50"/>
      <c r="K20" s="18" t="str">
        <f t="shared" si="3"/>
        <v/>
      </c>
      <c r="L20" s="61" t="str">
        <f t="shared" si="4"/>
        <v/>
      </c>
      <c r="M20" s="62"/>
      <c r="N20" s="17" t="str">
        <f t="shared" si="5"/>
        <v/>
      </c>
    </row>
    <row r="21" spans="2:14" x14ac:dyDescent="0.3">
      <c r="B21" s="22"/>
      <c r="C21" s="22"/>
      <c r="D21" s="22"/>
      <c r="E21" s="23"/>
      <c r="G21" s="20" t="s">
        <v>16</v>
      </c>
      <c r="H21" s="53">
        <f>SUM(K21:N21)</f>
        <v>4940000</v>
      </c>
      <c r="I21" s="53"/>
      <c r="J21" s="53"/>
      <c r="K21" s="15">
        <f>SUM(K11:K20)</f>
        <v>4580000</v>
      </c>
      <c r="L21" s="63">
        <f t="shared" ref="L21:N21" si="6">SUM(L11:L20)</f>
        <v>0</v>
      </c>
      <c r="M21" s="63">
        <f t="shared" si="6"/>
        <v>0</v>
      </c>
      <c r="N21" s="15">
        <f t="shared" si="6"/>
        <v>360000</v>
      </c>
    </row>
    <row r="22" spans="2:14" x14ac:dyDescent="0.3">
      <c r="B22" s="22"/>
      <c r="C22" s="22"/>
      <c r="D22" s="22"/>
      <c r="E22" s="23"/>
      <c r="F22" s="22"/>
      <c r="G22" s="23"/>
      <c r="H22" s="40">
        <v>4000000</v>
      </c>
      <c r="I22" s="40"/>
      <c r="J22" s="40"/>
    </row>
    <row r="23" spans="2:14" x14ac:dyDescent="0.3">
      <c r="B23" s="22"/>
      <c r="C23" s="22"/>
      <c r="D23" s="22"/>
      <c r="E23" s="23"/>
      <c r="F23" s="22"/>
      <c r="G23" s="23"/>
      <c r="H23" s="40">
        <f>H21+H22</f>
        <v>8940000</v>
      </c>
      <c r="I23" s="41"/>
      <c r="J23" s="41"/>
    </row>
  </sheetData>
  <sheetProtection algorithmName="SHA-512" hashValue="/J/cT4i17Ye65zNA/HNbS3NM4Strqe9uP4DKpcVfwFgIARvUao2RVW7jaZX187Zvv5tL2zoHYhdofVluxMT2jw==" saltValue="jkcH2APztC4ZnVlzTIpz/Q==" spinCount="100000" sheet="1" scenarios="1"/>
  <mergeCells count="54"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13:M13"/>
    <mergeCell ref="I20:J20"/>
    <mergeCell ref="L19:M19"/>
    <mergeCell ref="L20:M20"/>
    <mergeCell ref="L21:M21"/>
    <mergeCell ref="L14:M14"/>
    <mergeCell ref="L15:M15"/>
    <mergeCell ref="L16:M16"/>
    <mergeCell ref="L17:M17"/>
    <mergeCell ref="L18:M18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20:E20"/>
    <mergeCell ref="L9:M9"/>
    <mergeCell ref="H22:J22"/>
    <mergeCell ref="H23:J23"/>
    <mergeCell ref="C9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L10:M10"/>
    <mergeCell ref="L11:M11"/>
    <mergeCell ref="L12:M1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2024-03-13T09:30:04Z</dcterms:modified>
</cp:coreProperties>
</file>