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S\Desktop\pingtour 2024\long tre GL\"/>
    </mc:Choice>
  </mc:AlternateContent>
  <xr:revisionPtr revIDLastSave="0" documentId="13_ncr:1_{F47CB730-DDE3-451F-ADAF-01A3DD367DF4}" xr6:coauthVersionLast="47" xr6:coauthVersionMax="47" xr10:uidLastSave="{00000000-0000-0000-0000-000000000000}"/>
  <bookViews>
    <workbookView xWindow="-60" yWindow="-60" windowWidth="19320" windowHeight="11520" xr2:uid="{7BFD3D91-3290-4EAB-88AA-71EE70F4A0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<sst xmlns="http://schemas.openxmlformats.org/spreadsheetml/2006/main" count="84" uniqueCount="59">
  <si>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</si>
  <si>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</si>
  <si>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</si>
  <si>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</si>
  <si>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</si>
  <si>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</si>
  <si>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</si>
  <si>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</si>
  <si>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</si>
  <si>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</si>
  <si>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</si>
  <si>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</si>
  <si>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</si>
  <si>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</si>
  <si>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</si>
  <si>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</si>
  <si>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</si>
  <si>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</si>
  <si>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</si>
  <si>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</si>
  <si>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</si>
  <si>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</si>
  <si>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</si>
  <si>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</si>
  <si>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</si>
  <si>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</si>
  <si>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</si>
  <si>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</si>
  <si>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</si>
  <si>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</si>
  <si>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</si>
  <si>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</si>
  <si>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</si>
  <si>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Đoàn Văn Lương</t>
  </si>
  <si>
    <t>Vũ Ngọc Quỳnh</t>
  </si>
  <si>
    <t>Nguyễn Duy Long</t>
  </si>
  <si>
    <t>Đỗ Thái Sơn</t>
  </si>
  <si>
    <t>Nguyễn Bắc Trung</t>
  </si>
  <si>
    <t>Nguyễn Tuấn Anh</t>
  </si>
  <si>
    <t>T4</t>
  </si>
  <si>
    <t>Vđv cũ</t>
  </si>
  <si>
    <t>Vđv mới</t>
  </si>
  <si>
    <t>Vinhomes Oceanpark</t>
  </si>
  <si>
    <t>Trương Quốc Long</t>
  </si>
  <si>
    <t xml:space="preserve">Trương Quốc Long </t>
  </si>
  <si>
    <t>Vđv moi</t>
  </si>
  <si>
    <t>Đỗ Hoàng Anh</t>
  </si>
  <si>
    <t>Nguyễn Quý Hóa</t>
  </si>
  <si>
    <t>Nguyễn Thế Chung</t>
  </si>
  <si>
    <t>Vũ Xuân Trường</t>
  </si>
  <si>
    <t>Nguyễn Văn Vinh</t>
  </si>
  <si>
    <t>Vũ Văn Huân</t>
  </si>
  <si>
    <t>Toà Sinh hoạt cộng đồng S2.05 Vinhomes Oceanpark, Đa tốn, Gia lâm</t>
  </si>
  <si>
    <t xml:space="preserve">cọc </t>
  </si>
  <si>
    <t>Vương Đình Giới (ĐộiTrưởng)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</si>
  <si>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0916954918</t>
    </r>
  </si>
  <si>
    <t>Vương Đình Giới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</si>
  <si>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>0965661888</t>
    </r>
  </si>
  <si>
    <t>Trác Trường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</si>
</sst>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eg"/><Relationship Id="rId4" Type="http://schemas.openxmlformats.org/officeDocument/2006/relationships/image" Target="../media/image4.jp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193410</xdr:colOff>
      <xdr:row>10</xdr:row>
      <xdr:rowOff>107830</xdr:rowOff>
    </xdr:from>
    <xdr:to>
      <xdr:col>6</xdr:col>
      <xdr:colOff>1218169</xdr:colOff>
      <xdr:row>10</xdr:row>
      <xdr:rowOff>1204104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D66D978-7F70-F7ED-0D88-971AE5C27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618" y="2075731"/>
          <a:ext cx="1024759" cy="1096274"/>
        </a:xfrm>
        <a:prstGeom prst="rect">
          <a:avLst/>
        </a:prstGeom>
      </xdr:spPr>
    </xdr:pic>
    <xdr:clientData/>
  </xdr:twoCellAnchor>
  <xdr:twoCellAnchor editAs="oneCell">
    <xdr:from>
      <xdr:col>6</xdr:col>
      <xdr:colOff>251603</xdr:colOff>
      <xdr:row>11</xdr:row>
      <xdr:rowOff>53915</xdr:rowOff>
    </xdr:from>
    <xdr:to>
      <xdr:col>6</xdr:col>
      <xdr:colOff>1251728</xdr:colOff>
      <xdr:row>11</xdr:row>
      <xdr:rowOff>1349315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A1EE28A-D81A-1336-448D-49B7308D8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811" y="3441580"/>
          <a:ext cx="1000125" cy="1295400"/>
        </a:xfrm>
        <a:prstGeom prst="rect">
          <a:avLst/>
        </a:prstGeom>
      </xdr:spPr>
    </xdr:pic>
    <xdr:clientData/>
  </xdr:twoCellAnchor>
  <xdr:twoCellAnchor editAs="oneCell">
    <xdr:from>
      <xdr:col>6</xdr:col>
      <xdr:colOff>251604</xdr:colOff>
      <xdr:row>13</xdr:row>
      <xdr:rowOff>62901</xdr:rowOff>
    </xdr:from>
    <xdr:to>
      <xdr:col>6</xdr:col>
      <xdr:colOff>1223154</xdr:colOff>
      <xdr:row>13</xdr:row>
      <xdr:rowOff>1405926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E29D750-B636-6533-A1BF-2DB32C815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812" y="6290094"/>
          <a:ext cx="971550" cy="1343025"/>
        </a:xfrm>
        <a:prstGeom prst="rect">
          <a:avLst/>
        </a:prstGeom>
      </xdr:spPr>
    </xdr:pic>
    <xdr:clientData/>
  </xdr:twoCellAnchor>
  <xdr:twoCellAnchor editAs="oneCell">
    <xdr:from>
      <xdr:col>6</xdr:col>
      <xdr:colOff>116816</xdr:colOff>
      <xdr:row>14</xdr:row>
      <xdr:rowOff>17972</xdr:rowOff>
    </xdr:from>
    <xdr:to>
      <xdr:col>6</xdr:col>
      <xdr:colOff>1231241</xdr:colOff>
      <xdr:row>15</xdr:row>
      <xdr:rowOff>7908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317EA03-5E31-4C75-17A2-A3BCE0318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5024" y="7664930"/>
          <a:ext cx="1114425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224646</xdr:colOff>
      <xdr:row>16</xdr:row>
      <xdr:rowOff>71886</xdr:rowOff>
    </xdr:from>
    <xdr:to>
      <xdr:col>6</xdr:col>
      <xdr:colOff>1168160</xdr:colOff>
      <xdr:row>16</xdr:row>
      <xdr:rowOff>1310136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D0CF0A2-2EFD-D9F3-32FD-1E0C467FF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2854" y="10558372"/>
          <a:ext cx="943514" cy="1238250"/>
        </a:xfrm>
        <a:prstGeom prst="rect">
          <a:avLst/>
        </a:prstGeom>
      </xdr:spPr>
    </xdr:pic>
    <xdr:clientData/>
  </xdr:twoCellAnchor>
  <xdr:twoCellAnchor editAs="oneCell">
    <xdr:from>
      <xdr:col>6</xdr:col>
      <xdr:colOff>125802</xdr:colOff>
      <xdr:row>17</xdr:row>
      <xdr:rowOff>26958</xdr:rowOff>
    </xdr:from>
    <xdr:to>
      <xdr:col>6</xdr:col>
      <xdr:colOff>1141202</xdr:colOff>
      <xdr:row>17</xdr:row>
      <xdr:rowOff>1379508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C8BF42E-725D-9AEA-A026-988B18961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4010" y="11933208"/>
          <a:ext cx="1015400" cy="1352550"/>
        </a:xfrm>
        <a:prstGeom prst="rect">
          <a:avLst/>
        </a:prstGeom>
      </xdr:spPr>
    </xdr:pic>
    <xdr:clientData/>
  </xdr:twoCellAnchor>
  <xdr:twoCellAnchor editAs="oneCell">
    <xdr:from>
      <xdr:col>6</xdr:col>
      <xdr:colOff>69669</xdr:colOff>
      <xdr:row>15</xdr:row>
      <xdr:rowOff>110165</xdr:rowOff>
    </xdr:from>
    <xdr:to>
      <xdr:col>6</xdr:col>
      <xdr:colOff>1203144</xdr:colOff>
      <xdr:row>15</xdr:row>
      <xdr:rowOff>1396040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A858291-9FF3-C5C2-3A20-30AEDAD90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4214" y="9177470"/>
          <a:ext cx="1133475" cy="1285875"/>
        </a:xfrm>
        <a:prstGeom prst="rect">
          <a:avLst/>
        </a:prstGeom>
      </xdr:spPr>
    </xdr:pic>
    <xdr:clientData/>
  </xdr:twoCellAnchor>
  <xdr:twoCellAnchor editAs="oneCell">
    <xdr:from>
      <xdr:col>6</xdr:col>
      <xdr:colOff>112874</xdr:colOff>
      <xdr:row>12</xdr:row>
      <xdr:rowOff>128323</xdr:rowOff>
    </xdr:from>
    <xdr:to>
      <xdr:col>6</xdr:col>
      <xdr:colOff>1128273</xdr:colOff>
      <xdr:row>12</xdr:row>
      <xdr:rowOff>1252273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B09760B0-E415-3812-88A4-078E569E0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5900" y="4991086"/>
          <a:ext cx="1015399" cy="1123950"/>
        </a:xfrm>
        <a:prstGeom prst="rect">
          <a:avLst/>
        </a:prstGeom>
      </xdr:spPr>
    </xdr:pic>
    <xdr:clientData/>
  </xdr:twoCellAnchor>
  <xdr:twoCellAnchor editAs="oneCell">
    <xdr:from>
      <xdr:col>6</xdr:col>
      <xdr:colOff>86592</xdr:colOff>
      <xdr:row>18</xdr:row>
      <xdr:rowOff>0</xdr:rowOff>
    </xdr:from>
    <xdr:to>
      <xdr:col>6</xdr:col>
      <xdr:colOff>1039092</xdr:colOff>
      <xdr:row>18</xdr:row>
      <xdr:rowOff>1390917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8556835-A6F6-C738-C222-3AAC94E6E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1137" y="13335000"/>
          <a:ext cx="952500" cy="1390917"/>
        </a:xfrm>
        <a:prstGeom prst="rect">
          <a:avLst/>
        </a:prstGeom>
      </xdr:spPr>
    </xdr:pic>
    <xdr:clientData/>
  </xdr:twoCellAnchor>
  <xdr:twoCellAnchor editAs="oneCell">
    <xdr:from>
      <xdr:col>14</xdr:col>
      <xdr:colOff>284514</xdr:colOff>
      <xdr:row>17</xdr:row>
      <xdr:rowOff>964870</xdr:rowOff>
    </xdr:from>
    <xdr:to>
      <xdr:col>16</xdr:col>
      <xdr:colOff>494806</xdr:colOff>
      <xdr:row>19</xdr:row>
      <xdr:rowOff>325672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CDBE598-A7B0-8E1B-F7B4-CC9CB4EC6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30" y="12877305"/>
          <a:ext cx="1397824" cy="22059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8" zoomScale="77" zoomScaleNormal="77" workbookViewId="0">
      <selection activeCell="R24" sqref="R24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38" t="s">
        <v>19</v>
      </c>
      <c r="C3" s="38"/>
      <c r="D3" s="38"/>
      <c r="E3" s="39"/>
      <c r="F3" s="42" t="s">
        <v>42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5">
      <c r="B4" s="38" t="s">
        <v>27</v>
      </c>
      <c r="C4" s="39"/>
      <c r="D4" s="42" t="s">
        <v>52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5">
      <c r="B5" s="38" t="s">
        <v>28</v>
      </c>
      <c r="C5" s="38"/>
      <c r="D5" s="39"/>
      <c r="E5" s="51" t="s">
        <v>56</v>
      </c>
      <c r="F5" s="52"/>
      <c r="G5" s="2" t="s">
        <v>55</v>
      </c>
      <c r="H5" s="40" t="s">
        <v>15</v>
      </c>
      <c r="I5" s="41"/>
      <c r="J5" s="48"/>
      <c r="K5" s="49"/>
      <c r="L5" s="50"/>
      <c r="M5" s="30" t="s">
        <v>24</v>
      </c>
      <c r="N5" s="31">
        <v>500000</v>
      </c>
    </row>
    <row r="6" spans="2:19" ht="18" customHeight="1" x14ac:dyDescent="0.25">
      <c r="B6" s="38" t="s">
        <v>26</v>
      </c>
      <c r="C6" s="39"/>
      <c r="D6" s="48" t="s">
        <v>43</v>
      </c>
      <c r="E6" s="49"/>
      <c r="F6" s="50"/>
      <c r="G6" s="37" t="s">
        <v>57</v>
      </c>
      <c r="H6" s="40" t="s">
        <v>15</v>
      </c>
      <c r="I6" s="41"/>
      <c r="J6" s="48"/>
      <c r="K6" s="49"/>
      <c r="L6" s="50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64" t="s">
        <v>0</v>
      </c>
      <c r="C9" s="56" t="s">
        <v>1</v>
      </c>
      <c r="D9" s="57"/>
      <c r="E9" s="58"/>
      <c r="F9" s="64" t="s">
        <v>2</v>
      </c>
      <c r="G9" s="64" t="s">
        <v>3</v>
      </c>
      <c r="H9" s="4" t="s">
        <v>4</v>
      </c>
      <c r="I9" s="56" t="s">
        <v>13</v>
      </c>
      <c r="J9" s="58"/>
      <c r="K9" s="3" t="s">
        <v>8</v>
      </c>
      <c r="L9" s="70" t="s">
        <v>6</v>
      </c>
      <c r="M9" s="71"/>
      <c r="N9" s="5" t="s">
        <v>7</v>
      </c>
      <c r="S9" s="6"/>
    </row>
    <row r="10" spans="2:19" ht="15" customHeight="1" thickBot="1" x14ac:dyDescent="0.3">
      <c r="B10" s="65"/>
      <c r="C10" s="59"/>
      <c r="D10" s="60"/>
      <c r="E10" s="61"/>
      <c r="F10" s="65"/>
      <c r="G10" s="65"/>
      <c r="H10" s="7" t="s">
        <v>10</v>
      </c>
      <c r="I10" s="67" t="s">
        <v>14</v>
      </c>
      <c r="J10" s="68"/>
      <c r="K10" s="8" t="s">
        <v>9</v>
      </c>
      <c r="L10" s="72" t="s">
        <v>25</v>
      </c>
      <c r="M10" s="73"/>
      <c r="N10" s="9" t="s">
        <v>5</v>
      </c>
      <c r="S10" s="10"/>
    </row>
    <row r="11" spans="2:19" ht="112.15" customHeight="1" thickBot="1" x14ac:dyDescent="0.3">
      <c r="B11" s="11">
        <v>1</v>
      </c>
      <c r="C11" s="53" t="s">
        <v>44</v>
      </c>
      <c r="D11" s="54" t="s">
        <v>29</v>
      </c>
      <c r="E11" s="55" t="s">
        <v>29</v>
      </c>
      <c r="F11" s="12">
        <v>1991</v>
      </c>
      <c r="G11" s="12"/>
      <c r="H11" s="12" t="s">
        <v>17</v>
      </c>
      <c r="I11" s="53" t="s">
        <v>40</v>
      </c>
      <c r="J11" s="55"/>
      <c r="K11" s="16">
        <f t="shared" ref="K11:K19" si="0">IF(C11="","",IF(H11="T7",N$5,IF(H11="T6",N$3,IF(H11="T5",N$4,IF(H11="T4",N$5,IF(H11="T3",N$6,IF(H11="T2",N$7,"")))))))</f>
        <v>480000</v>
      </c>
      <c r="L11" s="62" t="str">
        <f t="shared" ref="L11:L20" si="1">IF(F11="","",IF(K$2-F11&gt;=65,-40000,IF(OR(K$2-F11&gt;=60,K$2-F11&lt;15),-30000,"")))</f>
        <v/>
      </c>
      <c r="M11" s="63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53" t="s">
        <v>54</v>
      </c>
      <c r="D12" s="54" t="s">
        <v>30</v>
      </c>
      <c r="E12" s="55" t="s">
        <v>30</v>
      </c>
      <c r="F12" s="12">
        <v>1966</v>
      </c>
      <c r="G12" s="12"/>
      <c r="H12" s="12" t="s">
        <v>39</v>
      </c>
      <c r="I12" s="53" t="s">
        <v>40</v>
      </c>
      <c r="J12" s="55"/>
      <c r="K12" s="16">
        <f t="shared" si="0"/>
        <v>500000</v>
      </c>
      <c r="L12" s="62" t="str">
        <f t="shared" si="1"/>
        <v/>
      </c>
      <c r="M12" s="63"/>
      <c r="N12" s="17">
        <f t="shared" si="2"/>
        <v>40000</v>
      </c>
    </row>
    <row r="13" spans="2:19" ht="112.15" customHeight="1" thickBot="1" x14ac:dyDescent="0.3">
      <c r="B13" s="11">
        <v>3</v>
      </c>
      <c r="C13" s="53" t="s">
        <v>51</v>
      </c>
      <c r="D13" s="54" t="s">
        <v>31</v>
      </c>
      <c r="E13" s="55" t="s">
        <v>31</v>
      </c>
      <c r="F13" s="12">
        <v>1998</v>
      </c>
      <c r="G13" s="12"/>
      <c r="H13" s="12" t="s">
        <v>11</v>
      </c>
      <c r="I13" s="53" t="s">
        <v>45</v>
      </c>
      <c r="J13" s="55"/>
      <c r="K13" s="16">
        <f t="shared" si="0"/>
        <v>520000</v>
      </c>
      <c r="L13" s="62" t="str">
        <f t="shared" si="1"/>
        <v/>
      </c>
      <c r="M13" s="63"/>
      <c r="N13" s="17">
        <f t="shared" si="2"/>
        <v>40000</v>
      </c>
    </row>
    <row r="14" spans="2:19" ht="112.15" customHeight="1" thickBot="1" x14ac:dyDescent="0.3">
      <c r="B14" s="11">
        <v>4</v>
      </c>
      <c r="C14" s="53" t="s">
        <v>46</v>
      </c>
      <c r="D14" s="54" t="s">
        <v>32</v>
      </c>
      <c r="E14" s="55" t="s">
        <v>32</v>
      </c>
      <c r="F14" s="12">
        <v>2004</v>
      </c>
      <c r="G14" s="12"/>
      <c r="H14" s="12" t="s">
        <v>17</v>
      </c>
      <c r="I14" s="53" t="s">
        <v>40</v>
      </c>
      <c r="J14" s="55"/>
      <c r="K14" s="16">
        <f t="shared" si="0"/>
        <v>480000</v>
      </c>
      <c r="L14" s="62" t="str">
        <f t="shared" si="1"/>
        <v/>
      </c>
      <c r="M14" s="63"/>
      <c r="N14" s="17">
        <f t="shared" si="2"/>
        <v>40000</v>
      </c>
    </row>
    <row r="15" spans="2:19" ht="112.15" customHeight="1" thickBot="1" x14ac:dyDescent="0.3">
      <c r="B15" s="11">
        <v>5</v>
      </c>
      <c r="C15" s="53" t="s">
        <v>47</v>
      </c>
      <c r="D15" s="54" t="s">
        <v>33</v>
      </c>
      <c r="E15" s="55" t="s">
        <v>33</v>
      </c>
      <c r="F15" s="12">
        <v>1982</v>
      </c>
      <c r="G15" s="12"/>
      <c r="H15" s="12" t="s">
        <v>39</v>
      </c>
      <c r="I15" s="53" t="s">
        <v>45</v>
      </c>
      <c r="J15" s="55"/>
      <c r="K15" s="16">
        <f t="shared" si="0"/>
        <v>500000</v>
      </c>
      <c r="L15" s="62" t="str">
        <f t="shared" si="1"/>
        <v/>
      </c>
      <c r="M15" s="63"/>
      <c r="N15" s="17">
        <f t="shared" si="2"/>
        <v>40000</v>
      </c>
    </row>
    <row r="16" spans="2:19" ht="112.15" customHeight="1" thickBot="1" x14ac:dyDescent="0.3">
      <c r="B16" s="11">
        <v>6</v>
      </c>
      <c r="C16" s="53" t="s">
        <v>50</v>
      </c>
      <c r="D16" s="54" t="s">
        <v>34</v>
      </c>
      <c r="E16" s="55" t="s">
        <v>34</v>
      </c>
      <c r="F16" s="12">
        <v>1963</v>
      </c>
      <c r="G16" s="12"/>
      <c r="H16" s="12" t="s">
        <v>11</v>
      </c>
      <c r="I16" s="53" t="s">
        <v>41</v>
      </c>
      <c r="J16" s="55"/>
      <c r="K16" s="16">
        <f t="shared" si="0"/>
        <v>520000</v>
      </c>
      <c r="L16" s="62">
        <f t="shared" si="1"/>
        <v>-30000</v>
      </c>
      <c r="M16" s="63"/>
      <c r="N16" s="17">
        <f t="shared" si="2"/>
        <v>40000</v>
      </c>
    </row>
    <row r="17" spans="2:14" ht="112.15" customHeight="1" thickBot="1" x14ac:dyDescent="0.3">
      <c r="B17" s="11">
        <v>7</v>
      </c>
      <c r="C17" s="53" t="s">
        <v>48</v>
      </c>
      <c r="D17" s="54" t="s">
        <v>35</v>
      </c>
      <c r="E17" s="55" t="s">
        <v>35</v>
      </c>
      <c r="F17" s="12">
        <v>1957</v>
      </c>
      <c r="G17" s="12"/>
      <c r="H17" s="12" t="s">
        <v>39</v>
      </c>
      <c r="I17" s="53" t="s">
        <v>41</v>
      </c>
      <c r="J17" s="55"/>
      <c r="K17" s="16">
        <f t="shared" si="0"/>
        <v>500000</v>
      </c>
      <c r="L17" s="62">
        <f t="shared" si="1"/>
        <v>-40000</v>
      </c>
      <c r="M17" s="63"/>
      <c r="N17" s="17">
        <f t="shared" si="2"/>
        <v>40000</v>
      </c>
    </row>
    <row r="18" spans="2:14" ht="112.15" customHeight="1" thickBot="1" x14ac:dyDescent="0.3">
      <c r="B18" s="11">
        <v>8</v>
      </c>
      <c r="C18" s="53" t="s">
        <v>49</v>
      </c>
      <c r="D18" s="54" t="s">
        <v>36</v>
      </c>
      <c r="E18" s="55" t="s">
        <v>36</v>
      </c>
      <c r="F18" s="12">
        <v>1991</v>
      </c>
      <c r="G18" s="12"/>
      <c r="H18" s="12" t="s">
        <v>11</v>
      </c>
      <c r="I18" s="53" t="s">
        <v>41</v>
      </c>
      <c r="J18" s="55"/>
      <c r="K18" s="16">
        <f t="shared" si="0"/>
        <v>520000</v>
      </c>
      <c r="L18" s="62" t="str">
        <f t="shared" si="1"/>
        <v/>
      </c>
      <c r="M18" s="63"/>
      <c r="N18" s="17">
        <f t="shared" si="2"/>
        <v>40000</v>
      </c>
    </row>
    <row r="19" spans="2:14" ht="112.15" customHeight="1" thickBot="1" x14ac:dyDescent="0.3">
      <c r="B19" s="11">
        <v>9</v>
      </c>
      <c r="C19" s="53" t="s">
        <v>58</v>
      </c>
      <c r="D19" s="54" t="s">
        <v>37</v>
      </c>
      <c r="E19" s="55" t="s">
        <v>37</v>
      </c>
      <c r="F19" s="12">
        <v>1986</v>
      </c>
      <c r="G19" s="12"/>
      <c r="H19" s="12" t="s">
        <v>39</v>
      </c>
      <c r="I19" s="53" t="s">
        <v>41</v>
      </c>
      <c r="J19" s="55"/>
      <c r="K19" s="16">
        <f t="shared" si="0"/>
        <v>500000</v>
      </c>
      <c r="L19" s="62" t="str">
        <f t="shared" si="1"/>
        <v/>
      </c>
      <c r="M19" s="63"/>
      <c r="N19" s="17">
        <f t="shared" si="2"/>
        <v>40000</v>
      </c>
    </row>
    <row r="20" spans="2:14" ht="112.15" customHeight="1" thickBot="1" x14ac:dyDescent="0.3">
      <c r="B20" s="13">
        <v>10</v>
      </c>
      <c r="C20" s="45"/>
      <c r="D20" s="46" t="s">
        <v>38</v>
      </c>
      <c r="E20" s="47" t="s">
        <v>38</v>
      </c>
      <c r="F20" s="14"/>
      <c r="G20" s="14"/>
      <c r="H20" s="14"/>
      <c r="I20" s="53"/>
      <c r="J20" s="55"/>
      <c r="K20" s="18" t="str">
        <f t="shared" ref="K20" si="3">IF(E20="","",IF(H20="T7",N$5,IF(H20="T6",N$3,IF(H20="T5",N$4,IF(H20="T4",N$5,IF(H20="T3",N$6,IF(H20="T2",N$7,"")))))))</f>
        <v/>
      </c>
      <c r="L20" s="62" t="str">
        <f t="shared" si="1"/>
        <v/>
      </c>
      <c r="M20" s="63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66">
        <f>SUM(K21:N21)</f>
        <v>4810000</v>
      </c>
      <c r="I21" s="66"/>
      <c r="J21" s="66"/>
      <c r="K21" s="15">
        <f>SUM(K11:K20)</f>
        <v>4520000</v>
      </c>
      <c r="L21" s="69">
        <f t="shared" ref="L21:N21" si="5">SUM(L11:L20)</f>
        <v>-70000</v>
      </c>
      <c r="M21" s="69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 t="s">
        <v>53</v>
      </c>
      <c r="H22" s="1">
        <v>4</v>
      </c>
    </row>
    <row r="23" spans="2:14" x14ac:dyDescent="0.25">
      <c r="B23" s="22"/>
      <c r="C23" s="22"/>
      <c r="D23" s="22"/>
      <c r="E23" s="23"/>
      <c r="F23" s="22"/>
      <c r="G23" s="23"/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ADMINS</cp:lastModifiedBy>
  <dcterms:created xsi:type="dcterms:W3CDTF">2024-02-19T01:35:45Z</dcterms:created>
  <dcterms:modified xsi:type="dcterms:W3CDTF">2024-03-18T16:10:19Z</dcterms:modified>
</cp:coreProperties>
</file>